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48" i="2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" i="1"/>
  <c r="N48" i="1" l="1"/>
  <c r="K48" i="1"/>
  <c r="H48" i="1"/>
  <c r="O48" i="1" s="1"/>
  <c r="N47" i="1"/>
  <c r="K47" i="1"/>
  <c r="H47" i="1"/>
  <c r="N46" i="1"/>
  <c r="K46" i="1"/>
  <c r="H46" i="1"/>
  <c r="N45" i="1"/>
  <c r="K45" i="1"/>
  <c r="H45" i="1"/>
  <c r="O45" i="1" s="1"/>
  <c r="N44" i="1"/>
  <c r="K44" i="1"/>
  <c r="H44" i="1"/>
  <c r="N43" i="1"/>
  <c r="K43" i="1"/>
  <c r="H43" i="1"/>
  <c r="N42" i="1"/>
  <c r="K42" i="1"/>
  <c r="H42" i="1"/>
  <c r="O42" i="1" s="1"/>
  <c r="N41" i="1"/>
  <c r="K41" i="1"/>
  <c r="H41" i="1"/>
  <c r="T40" i="1"/>
  <c r="Q40" i="1"/>
  <c r="N40" i="1"/>
  <c r="K40" i="1"/>
  <c r="H40" i="1"/>
  <c r="N39" i="1"/>
  <c r="K39" i="1"/>
  <c r="H39" i="1"/>
  <c r="T38" i="1"/>
  <c r="Q38" i="1"/>
  <c r="N38" i="1"/>
  <c r="K38" i="1"/>
  <c r="H38" i="1"/>
  <c r="N37" i="1"/>
  <c r="K37" i="1"/>
  <c r="L37" i="1" s="1"/>
  <c r="H37" i="1"/>
  <c r="N36" i="1"/>
  <c r="O36" i="1" s="1"/>
  <c r="K36" i="1"/>
  <c r="H36" i="1"/>
  <c r="N35" i="1"/>
  <c r="K35" i="1"/>
  <c r="H35" i="1"/>
  <c r="N34" i="1"/>
  <c r="K34" i="1"/>
  <c r="L34" i="1" s="1"/>
  <c r="H34" i="1"/>
  <c r="N33" i="1"/>
  <c r="O33" i="1" s="1"/>
  <c r="K33" i="1"/>
  <c r="H33" i="1"/>
  <c r="N32" i="1"/>
  <c r="K32" i="1"/>
  <c r="H32" i="1"/>
  <c r="N31" i="1"/>
  <c r="K31" i="1"/>
  <c r="L31" i="1" s="1"/>
  <c r="H31" i="1"/>
  <c r="N30" i="1"/>
  <c r="O30" i="1" s="1"/>
  <c r="K30" i="1"/>
  <c r="H30" i="1"/>
  <c r="N29" i="1"/>
  <c r="K29" i="1"/>
  <c r="H29" i="1"/>
  <c r="N28" i="1"/>
  <c r="K28" i="1"/>
  <c r="L28" i="1" s="1"/>
  <c r="H28" i="1"/>
  <c r="N27" i="1"/>
  <c r="O27" i="1" s="1"/>
  <c r="K27" i="1"/>
  <c r="H27" i="1"/>
  <c r="N26" i="1"/>
  <c r="K26" i="1"/>
  <c r="H26" i="1"/>
  <c r="N25" i="1"/>
  <c r="K25" i="1"/>
  <c r="L25" i="1" s="1"/>
  <c r="H25" i="1"/>
  <c r="N24" i="1"/>
  <c r="O24" i="1" s="1"/>
  <c r="K24" i="1"/>
  <c r="H24" i="1"/>
  <c r="N23" i="1"/>
  <c r="K23" i="1"/>
  <c r="H23" i="1"/>
  <c r="T22" i="1"/>
  <c r="Q22" i="1"/>
  <c r="N22" i="1"/>
  <c r="K22" i="1"/>
  <c r="H22" i="1"/>
  <c r="R22" i="1" s="1"/>
  <c r="N21" i="1"/>
  <c r="K21" i="1"/>
  <c r="H21" i="1"/>
  <c r="O21" i="1" s="1"/>
  <c r="N20" i="1"/>
  <c r="K20" i="1"/>
  <c r="H20" i="1"/>
  <c r="N19" i="1"/>
  <c r="K19" i="1"/>
  <c r="H19" i="1"/>
  <c r="N18" i="1"/>
  <c r="K18" i="1"/>
  <c r="H18" i="1"/>
  <c r="O18" i="1" s="1"/>
  <c r="N17" i="1"/>
  <c r="K17" i="1"/>
  <c r="H17" i="1"/>
  <c r="N16" i="1"/>
  <c r="K16" i="1"/>
  <c r="H16" i="1"/>
  <c r="N15" i="1"/>
  <c r="K15" i="1"/>
  <c r="H15" i="1"/>
  <c r="O15" i="1" s="1"/>
  <c r="N14" i="1"/>
  <c r="K14" i="1"/>
  <c r="H14" i="1"/>
  <c r="N13" i="1"/>
  <c r="O13" i="1" s="1"/>
  <c r="K13" i="1"/>
  <c r="H13" i="1"/>
  <c r="N12" i="1"/>
  <c r="O12" i="1" s="1"/>
  <c r="K12" i="1"/>
  <c r="H12" i="1"/>
  <c r="N11" i="1"/>
  <c r="O11" i="1" s="1"/>
  <c r="K11" i="1"/>
  <c r="H11" i="1"/>
  <c r="N10" i="1"/>
  <c r="O10" i="1" s="1"/>
  <c r="K10" i="1"/>
  <c r="H10" i="1"/>
  <c r="N9" i="1"/>
  <c r="O9" i="1" s="1"/>
  <c r="K9" i="1"/>
  <c r="H9" i="1"/>
  <c r="N8" i="1"/>
  <c r="K8" i="1"/>
  <c r="H8" i="1"/>
  <c r="N7" i="1"/>
  <c r="K7" i="1"/>
  <c r="H7" i="1"/>
  <c r="N6" i="1"/>
  <c r="O6" i="1" s="1"/>
  <c r="K6" i="1"/>
  <c r="H6" i="1"/>
  <c r="N5" i="1"/>
  <c r="O5" i="1" s="1"/>
  <c r="K5" i="1"/>
  <c r="H5" i="1"/>
  <c r="N4" i="1"/>
  <c r="O4" i="1" s="1"/>
  <c r="K4" i="1"/>
  <c r="H4" i="1"/>
  <c r="N3" i="1"/>
  <c r="K3" i="1"/>
  <c r="H3" i="1"/>
  <c r="O3" i="1" s="1"/>
  <c r="L3" i="1" l="1"/>
  <c r="L14" i="1"/>
  <c r="L17" i="1"/>
  <c r="L20" i="1"/>
  <c r="O40" i="1"/>
  <c r="R40" i="1"/>
  <c r="L41" i="1"/>
  <c r="L44" i="1"/>
  <c r="L47" i="1"/>
  <c r="L6" i="1"/>
  <c r="L9" i="1"/>
  <c r="L10" i="1"/>
  <c r="L11" i="1"/>
  <c r="L12" i="1"/>
  <c r="O16" i="1"/>
  <c r="O19" i="1"/>
  <c r="O22" i="1"/>
  <c r="O23" i="1"/>
  <c r="O26" i="1"/>
  <c r="O29" i="1"/>
  <c r="O32" i="1"/>
  <c r="O38" i="1"/>
  <c r="R38" i="1"/>
  <c r="L39" i="1"/>
  <c r="O43" i="1"/>
  <c r="O46" i="1"/>
  <c r="O35" i="1"/>
  <c r="O14" i="1"/>
  <c r="O17" i="1"/>
  <c r="O20" i="1"/>
  <c r="U22" i="1"/>
  <c r="O25" i="1"/>
  <c r="O28" i="1"/>
  <c r="O31" i="1"/>
  <c r="O34" i="1"/>
  <c r="O37" i="1"/>
  <c r="O39" i="1"/>
  <c r="O41" i="1"/>
  <c r="O44" i="1"/>
  <c r="O47" i="1"/>
  <c r="L7" i="1"/>
  <c r="L8" i="1"/>
  <c r="L4" i="1"/>
  <c r="L5" i="1"/>
  <c r="O7" i="1"/>
  <c r="O8" i="1"/>
  <c r="L13" i="1"/>
  <c r="L16" i="1"/>
  <c r="L19" i="1"/>
  <c r="L22" i="1"/>
  <c r="L24" i="1"/>
  <c r="L27" i="1"/>
  <c r="L30" i="1"/>
  <c r="L33" i="1"/>
  <c r="L36" i="1"/>
  <c r="L43" i="1"/>
  <c r="L46" i="1"/>
  <c r="L15" i="1"/>
  <c r="L18" i="1"/>
  <c r="L21" i="1"/>
  <c r="L23" i="1"/>
  <c r="L26" i="1"/>
  <c r="L29" i="1"/>
  <c r="L32" i="1"/>
  <c r="L35" i="1"/>
  <c r="L38" i="1"/>
  <c r="U38" i="1"/>
  <c r="L40" i="1"/>
  <c r="U40" i="1"/>
  <c r="L42" i="1"/>
  <c r="L45" i="1"/>
  <c r="L48" i="1"/>
</calcChain>
</file>

<file path=xl/sharedStrings.xml><?xml version="1.0" encoding="utf-8"?>
<sst xmlns="http://schemas.openxmlformats.org/spreadsheetml/2006/main" count="117" uniqueCount="68">
  <si>
    <t>№ п/п</t>
  </si>
  <si>
    <t>Адрес дома</t>
  </si>
  <si>
    <t>площадь подвала</t>
  </si>
  <si>
    <t>площадь лестничных клеток</t>
  </si>
  <si>
    <t>площадь чердака</t>
  </si>
  <si>
    <t>площадь жилых помещений</t>
  </si>
  <si>
    <t xml:space="preserve">площадь не жил.помещений </t>
  </si>
  <si>
    <t xml:space="preserve">площадь жилых и нежилых помещений </t>
  </si>
  <si>
    <t>общая площадь помещений, входящих в состав общего имущества</t>
  </si>
  <si>
    <t>Размер норматива ОДН на 1 кв.м. элетроэнергия</t>
  </si>
  <si>
    <t>Суммарный размер ОДН по нормативу, кВтч (равен Площадь * Размер норматива)</t>
  </si>
  <si>
    <t>тариф ОДН на электроэнергию</t>
  </si>
  <si>
    <t>Размер норматива ОДН на 1 кв.м. ХВС</t>
  </si>
  <si>
    <t>Суммарный размер ОДН по нормативу,ХВС (равен Площадь * Размер норматива)</t>
  </si>
  <si>
    <t>тариф ОДН на ХВС</t>
  </si>
  <si>
    <t>Размер норматива ОДН на 1 кв.м. ХВС (с гор.вод.)</t>
  </si>
  <si>
    <t>тариф ОДН на ХВС (с гор.вод)</t>
  </si>
  <si>
    <t>Размер норматива ОДН на 1 кв.м.ГВС (с гор.вод.)</t>
  </si>
  <si>
    <t>Суммарный размер ОДН по нормативу,ГВС (равен Площадь * Размер норматива)</t>
  </si>
  <si>
    <t>тариф ОДН на ГВС (с гор.вод)</t>
  </si>
  <si>
    <t>г. Спасск-Дальний, ул. Красноармейская, 24</t>
  </si>
  <si>
    <t>г. Спасск-Дальний, ул. Кустовиновская, 3</t>
  </si>
  <si>
    <t>г. Спасск-Дальний, ул. Кустовиновская, 7</t>
  </si>
  <si>
    <t>г. Спасск-Дальний, ул. Ленинская, 12</t>
  </si>
  <si>
    <t>г. Спасск-Дальний, ул. Ленинская, 23</t>
  </si>
  <si>
    <t>г. Спасск-Дальний, ул. Ленинская, 3</t>
  </si>
  <si>
    <t>г. Спасск-Дальний, ул. Ленинская, 32</t>
  </si>
  <si>
    <t>г. Спасск-Дальний, ул. Ленинская, 36</t>
  </si>
  <si>
    <t>г. Спасск-Дальний, ул. Ленинская, 43</t>
  </si>
  <si>
    <t>г. Спасск-Дальний, ул. Ленинская, 5</t>
  </si>
  <si>
    <t>г. Спасск-Дальний, ул. Ленинская, 6</t>
  </si>
  <si>
    <t>г. Спасск-Дальний, ул. Ленинская, 8</t>
  </si>
  <si>
    <t>г. Спасск-Дальний, ул. Надреченская, 27</t>
  </si>
  <si>
    <t>г. Спасск-Дальний, ул. Парковая, 17</t>
  </si>
  <si>
    <t>г. Спасск-Дальний, ул. Парковая, 19</t>
  </si>
  <si>
    <t>г. Спасск-Дальний, ул. Парковая, 21</t>
  </si>
  <si>
    <t>г. Спасск-Дальний, ул. Парковая, 23</t>
  </si>
  <si>
    <t>г. Спасск-Дальний, ул. Парковая, 25</t>
  </si>
  <si>
    <t>г. Спасск-Дальний, ул. Парковая, 27</t>
  </si>
  <si>
    <t>г. Спасск-Дальний, ул. Парковая, 29</t>
  </si>
  <si>
    <t>г. Спасск-Дальний, ул. Парковая, 29/1</t>
  </si>
  <si>
    <t>г. Спасск-Дальний, ул. Парковая, 31</t>
  </si>
  <si>
    <t>г. Спасск-Дальний, ул. Парковая, 31/1</t>
  </si>
  <si>
    <t>г. Спасск-Дальний, ул. Парковая, 33</t>
  </si>
  <si>
    <t>г. Спасск-Дальний, ул. Парковая, 35</t>
  </si>
  <si>
    <t>г. Спасск-Дальний, ул. Парковая, 37</t>
  </si>
  <si>
    <t>г. Спасск-Дальний, ул. Парфенова, 11</t>
  </si>
  <si>
    <t>г. Спасск-Дальний, ул. Парфенова, 13</t>
  </si>
  <si>
    <t>г. Спасск-Дальний, ул. Покуса, 1</t>
  </si>
  <si>
    <t>г. Спасск-Дальний, ул. Пролетарская, 7</t>
  </si>
  <si>
    <t>г. Спасск-Дальний, ул. Советская, 19</t>
  </si>
  <si>
    <t>г. Спасск-Дальний, ул. Советская, 21</t>
  </si>
  <si>
    <t>г. Спасск-Дальний, ул. Советская, 47</t>
  </si>
  <si>
    <t>г. Спасск-Дальний, ул. Советская, 70</t>
  </si>
  <si>
    <t>г. Спасск-Дальний, ул. Советская, 72</t>
  </si>
  <si>
    <t>г. Спасск-Дальний, ул. Советская, 84</t>
  </si>
  <si>
    <t>г. Спасск-Дальний, ул. Советская, 86</t>
  </si>
  <si>
    <t>г. Спасск-Дальний, ул. Советская, 88</t>
  </si>
  <si>
    <t>г. Спасск-Дальний, ул. Советская, 90</t>
  </si>
  <si>
    <t>г. Спасск-Дальний, ул. Советская, 92</t>
  </si>
  <si>
    <t>г. Спасск-Дальний, ул. Советская, 94</t>
  </si>
  <si>
    <t>г. Спасск-Дальний, ул. Советская, 100</t>
  </si>
  <si>
    <t>г. Спасск-Дальний, ул. Советская, 102</t>
  </si>
  <si>
    <t>г. Спасск-Дальний, ул. Советская, 104</t>
  </si>
  <si>
    <t>г. Спасск-Дальний, ул. Советская, 106</t>
  </si>
  <si>
    <t>г. Спасск-Дальний, ул. Советская, 108</t>
  </si>
  <si>
    <t>итого</t>
  </si>
  <si>
    <t>площадь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</si>
</sst>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/>
    <xf numFmtId="164" fontId="1" fillId="5" borderId="0" xfId="0" applyNumberFormat="1" applyFont="1" applyFill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2800350</xdr:colOff>
      <xdr:row>53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1201400"/>
          <a:ext cx="28003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D1" sqref="D1:D48"/>
    </sheetView>
  </sheetViews>
  <sheetFormatPr defaultRowHeight="15.75" x14ac:dyDescent="0.25"/>
  <cols>
    <col min="1" max="1" width="6.85546875" style="9" customWidth="1"/>
    <col min="2" max="2" width="44.140625" style="9" customWidth="1"/>
    <col min="3" max="3" width="10.28515625" style="9" customWidth="1"/>
    <col min="4" max="4" width="13.5703125" style="9" customWidth="1"/>
    <col min="5" max="5" width="9.42578125" style="9" customWidth="1"/>
    <col min="6" max="6" width="12.28515625" style="9" customWidth="1"/>
    <col min="7" max="7" width="17.5703125" style="9" customWidth="1"/>
    <col min="8" max="8" width="12.28515625" style="9" customWidth="1"/>
    <col min="9" max="9" width="13.42578125" style="9" customWidth="1"/>
    <col min="10" max="10" width="15.28515625" style="28" customWidth="1"/>
    <col min="11" max="11" width="12.7109375" style="28" customWidth="1"/>
    <col min="12" max="12" width="16.42578125" style="29" customWidth="1"/>
    <col min="13" max="13" width="12.28515625" style="28" customWidth="1"/>
    <col min="14" max="14" width="16.28515625" style="9" customWidth="1"/>
    <col min="15" max="15" width="12.28515625" style="30" customWidth="1"/>
    <col min="16" max="16" width="12.28515625" style="9" customWidth="1"/>
    <col min="17" max="17" width="13.7109375" style="9" customWidth="1"/>
    <col min="18" max="19" width="12.28515625" style="9" customWidth="1"/>
    <col min="20" max="20" width="13.5703125" style="9" customWidth="1"/>
    <col min="21" max="255" width="12.28515625" style="9" customWidth="1"/>
    <col min="256" max="256" width="6.85546875" style="9" customWidth="1"/>
    <col min="257" max="257" width="44.140625" style="9" customWidth="1"/>
    <col min="258" max="258" width="10" style="9" customWidth="1"/>
    <col min="259" max="259" width="10.28515625" style="9" customWidth="1"/>
    <col min="260" max="260" width="13.5703125" style="9" customWidth="1"/>
    <col min="261" max="261" width="9.42578125" style="9" customWidth="1"/>
    <col min="262" max="262" width="12.28515625" style="9" customWidth="1"/>
    <col min="263" max="263" width="17.5703125" style="9" customWidth="1"/>
    <col min="264" max="264" width="12.28515625" style="9" customWidth="1"/>
    <col min="265" max="265" width="13.42578125" style="9" customWidth="1"/>
    <col min="266" max="266" width="15.28515625" style="9" customWidth="1"/>
    <col min="267" max="267" width="12.7109375" style="9" customWidth="1"/>
    <col min="268" max="268" width="16.42578125" style="9" customWidth="1"/>
    <col min="269" max="269" width="12.28515625" style="9" customWidth="1"/>
    <col min="270" max="270" width="16.28515625" style="9" customWidth="1"/>
    <col min="271" max="272" width="12.28515625" style="9" customWidth="1"/>
    <col min="273" max="273" width="13.7109375" style="9" customWidth="1"/>
    <col min="274" max="275" width="12.28515625" style="9" customWidth="1"/>
    <col min="276" max="276" width="13.5703125" style="9" customWidth="1"/>
    <col min="277" max="511" width="12.28515625" style="9" customWidth="1"/>
    <col min="512" max="512" width="6.85546875" style="9" customWidth="1"/>
    <col min="513" max="513" width="44.140625" style="9" customWidth="1"/>
    <col min="514" max="514" width="10" style="9" customWidth="1"/>
    <col min="515" max="515" width="10.28515625" style="9" customWidth="1"/>
    <col min="516" max="516" width="13.5703125" style="9" customWidth="1"/>
    <col min="517" max="517" width="9.42578125" style="9" customWidth="1"/>
    <col min="518" max="518" width="12.28515625" style="9" customWidth="1"/>
    <col min="519" max="519" width="17.5703125" style="9" customWidth="1"/>
    <col min="520" max="520" width="12.28515625" style="9" customWidth="1"/>
    <col min="521" max="521" width="13.42578125" style="9" customWidth="1"/>
    <col min="522" max="522" width="15.28515625" style="9" customWidth="1"/>
    <col min="523" max="523" width="12.7109375" style="9" customWidth="1"/>
    <col min="524" max="524" width="16.42578125" style="9" customWidth="1"/>
    <col min="525" max="525" width="12.28515625" style="9" customWidth="1"/>
    <col min="526" max="526" width="16.28515625" style="9" customWidth="1"/>
    <col min="527" max="528" width="12.28515625" style="9" customWidth="1"/>
    <col min="529" max="529" width="13.7109375" style="9" customWidth="1"/>
    <col min="530" max="531" width="12.28515625" style="9" customWidth="1"/>
    <col min="532" max="532" width="13.5703125" style="9" customWidth="1"/>
    <col min="533" max="767" width="12.28515625" style="9" customWidth="1"/>
    <col min="768" max="768" width="6.85546875" style="9" customWidth="1"/>
    <col min="769" max="769" width="44.140625" style="9" customWidth="1"/>
    <col min="770" max="770" width="10" style="9" customWidth="1"/>
    <col min="771" max="771" width="10.28515625" style="9" customWidth="1"/>
    <col min="772" max="772" width="13.5703125" style="9" customWidth="1"/>
    <col min="773" max="773" width="9.42578125" style="9" customWidth="1"/>
    <col min="774" max="774" width="12.28515625" style="9" customWidth="1"/>
    <col min="775" max="775" width="17.5703125" style="9" customWidth="1"/>
    <col min="776" max="776" width="12.28515625" style="9" customWidth="1"/>
    <col min="777" max="777" width="13.42578125" style="9" customWidth="1"/>
    <col min="778" max="778" width="15.28515625" style="9" customWidth="1"/>
    <col min="779" max="779" width="12.7109375" style="9" customWidth="1"/>
    <col min="780" max="780" width="16.42578125" style="9" customWidth="1"/>
    <col min="781" max="781" width="12.28515625" style="9" customWidth="1"/>
    <col min="782" max="782" width="16.28515625" style="9" customWidth="1"/>
    <col min="783" max="784" width="12.28515625" style="9" customWidth="1"/>
    <col min="785" max="785" width="13.7109375" style="9" customWidth="1"/>
    <col min="786" max="787" width="12.28515625" style="9" customWidth="1"/>
    <col min="788" max="788" width="13.5703125" style="9" customWidth="1"/>
    <col min="789" max="1023" width="12.28515625" style="9" customWidth="1"/>
    <col min="1024" max="1024" width="6.85546875" style="9" customWidth="1"/>
    <col min="1025" max="1025" width="44.140625" style="9" customWidth="1"/>
    <col min="1026" max="1026" width="10" style="9" customWidth="1"/>
    <col min="1027" max="1027" width="10.28515625" style="9" customWidth="1"/>
    <col min="1028" max="1028" width="13.5703125" style="9" customWidth="1"/>
    <col min="1029" max="1029" width="9.42578125" style="9" customWidth="1"/>
    <col min="1030" max="1030" width="12.28515625" style="9" customWidth="1"/>
    <col min="1031" max="1031" width="17.5703125" style="9" customWidth="1"/>
    <col min="1032" max="1032" width="12.28515625" style="9" customWidth="1"/>
    <col min="1033" max="1033" width="13.42578125" style="9" customWidth="1"/>
    <col min="1034" max="1034" width="15.28515625" style="9" customWidth="1"/>
    <col min="1035" max="1035" width="12.7109375" style="9" customWidth="1"/>
    <col min="1036" max="1036" width="16.42578125" style="9" customWidth="1"/>
    <col min="1037" max="1037" width="12.28515625" style="9" customWidth="1"/>
    <col min="1038" max="1038" width="16.28515625" style="9" customWidth="1"/>
    <col min="1039" max="1040" width="12.28515625" style="9" customWidth="1"/>
    <col min="1041" max="1041" width="13.7109375" style="9" customWidth="1"/>
    <col min="1042" max="1043" width="12.28515625" style="9" customWidth="1"/>
    <col min="1044" max="1044" width="13.5703125" style="9" customWidth="1"/>
    <col min="1045" max="1279" width="12.28515625" style="9" customWidth="1"/>
    <col min="1280" max="1280" width="6.85546875" style="9" customWidth="1"/>
    <col min="1281" max="1281" width="44.140625" style="9" customWidth="1"/>
    <col min="1282" max="1282" width="10" style="9" customWidth="1"/>
    <col min="1283" max="1283" width="10.28515625" style="9" customWidth="1"/>
    <col min="1284" max="1284" width="13.5703125" style="9" customWidth="1"/>
    <col min="1285" max="1285" width="9.42578125" style="9" customWidth="1"/>
    <col min="1286" max="1286" width="12.28515625" style="9" customWidth="1"/>
    <col min="1287" max="1287" width="17.5703125" style="9" customWidth="1"/>
    <col min="1288" max="1288" width="12.28515625" style="9" customWidth="1"/>
    <col min="1289" max="1289" width="13.42578125" style="9" customWidth="1"/>
    <col min="1290" max="1290" width="15.28515625" style="9" customWidth="1"/>
    <col min="1291" max="1291" width="12.7109375" style="9" customWidth="1"/>
    <col min="1292" max="1292" width="16.42578125" style="9" customWidth="1"/>
    <col min="1293" max="1293" width="12.28515625" style="9" customWidth="1"/>
    <col min="1294" max="1294" width="16.28515625" style="9" customWidth="1"/>
    <col min="1295" max="1296" width="12.28515625" style="9" customWidth="1"/>
    <col min="1297" max="1297" width="13.7109375" style="9" customWidth="1"/>
    <col min="1298" max="1299" width="12.28515625" style="9" customWidth="1"/>
    <col min="1300" max="1300" width="13.5703125" style="9" customWidth="1"/>
    <col min="1301" max="1535" width="12.28515625" style="9" customWidth="1"/>
    <col min="1536" max="1536" width="6.85546875" style="9" customWidth="1"/>
    <col min="1537" max="1537" width="44.140625" style="9" customWidth="1"/>
    <col min="1538" max="1538" width="10" style="9" customWidth="1"/>
    <col min="1539" max="1539" width="10.28515625" style="9" customWidth="1"/>
    <col min="1540" max="1540" width="13.5703125" style="9" customWidth="1"/>
    <col min="1541" max="1541" width="9.42578125" style="9" customWidth="1"/>
    <col min="1542" max="1542" width="12.28515625" style="9" customWidth="1"/>
    <col min="1543" max="1543" width="17.5703125" style="9" customWidth="1"/>
    <col min="1544" max="1544" width="12.28515625" style="9" customWidth="1"/>
    <col min="1545" max="1545" width="13.42578125" style="9" customWidth="1"/>
    <col min="1546" max="1546" width="15.28515625" style="9" customWidth="1"/>
    <col min="1547" max="1547" width="12.7109375" style="9" customWidth="1"/>
    <col min="1548" max="1548" width="16.42578125" style="9" customWidth="1"/>
    <col min="1549" max="1549" width="12.28515625" style="9" customWidth="1"/>
    <col min="1550" max="1550" width="16.28515625" style="9" customWidth="1"/>
    <col min="1551" max="1552" width="12.28515625" style="9" customWidth="1"/>
    <col min="1553" max="1553" width="13.7109375" style="9" customWidth="1"/>
    <col min="1554" max="1555" width="12.28515625" style="9" customWidth="1"/>
    <col min="1556" max="1556" width="13.5703125" style="9" customWidth="1"/>
    <col min="1557" max="1791" width="12.28515625" style="9" customWidth="1"/>
    <col min="1792" max="1792" width="6.85546875" style="9" customWidth="1"/>
    <col min="1793" max="1793" width="44.140625" style="9" customWidth="1"/>
    <col min="1794" max="1794" width="10" style="9" customWidth="1"/>
    <col min="1795" max="1795" width="10.28515625" style="9" customWidth="1"/>
    <col min="1796" max="1796" width="13.5703125" style="9" customWidth="1"/>
    <col min="1797" max="1797" width="9.42578125" style="9" customWidth="1"/>
    <col min="1798" max="1798" width="12.28515625" style="9" customWidth="1"/>
    <col min="1799" max="1799" width="17.5703125" style="9" customWidth="1"/>
    <col min="1800" max="1800" width="12.28515625" style="9" customWidth="1"/>
    <col min="1801" max="1801" width="13.42578125" style="9" customWidth="1"/>
    <col min="1802" max="1802" width="15.28515625" style="9" customWidth="1"/>
    <col min="1803" max="1803" width="12.7109375" style="9" customWidth="1"/>
    <col min="1804" max="1804" width="16.42578125" style="9" customWidth="1"/>
    <col min="1805" max="1805" width="12.28515625" style="9" customWidth="1"/>
    <col min="1806" max="1806" width="16.28515625" style="9" customWidth="1"/>
    <col min="1807" max="1808" width="12.28515625" style="9" customWidth="1"/>
    <col min="1809" max="1809" width="13.7109375" style="9" customWidth="1"/>
    <col min="1810" max="1811" width="12.28515625" style="9" customWidth="1"/>
    <col min="1812" max="1812" width="13.5703125" style="9" customWidth="1"/>
    <col min="1813" max="2047" width="12.28515625" style="9" customWidth="1"/>
    <col min="2048" max="2048" width="6.85546875" style="9" customWidth="1"/>
    <col min="2049" max="2049" width="44.140625" style="9" customWidth="1"/>
    <col min="2050" max="2050" width="10" style="9" customWidth="1"/>
    <col min="2051" max="2051" width="10.28515625" style="9" customWidth="1"/>
    <col min="2052" max="2052" width="13.5703125" style="9" customWidth="1"/>
    <col min="2053" max="2053" width="9.42578125" style="9" customWidth="1"/>
    <col min="2054" max="2054" width="12.28515625" style="9" customWidth="1"/>
    <col min="2055" max="2055" width="17.5703125" style="9" customWidth="1"/>
    <col min="2056" max="2056" width="12.28515625" style="9" customWidth="1"/>
    <col min="2057" max="2057" width="13.42578125" style="9" customWidth="1"/>
    <col min="2058" max="2058" width="15.28515625" style="9" customWidth="1"/>
    <col min="2059" max="2059" width="12.7109375" style="9" customWidth="1"/>
    <col min="2060" max="2060" width="16.42578125" style="9" customWidth="1"/>
    <col min="2061" max="2061" width="12.28515625" style="9" customWidth="1"/>
    <col min="2062" max="2062" width="16.28515625" style="9" customWidth="1"/>
    <col min="2063" max="2064" width="12.28515625" style="9" customWidth="1"/>
    <col min="2065" max="2065" width="13.7109375" style="9" customWidth="1"/>
    <col min="2066" max="2067" width="12.28515625" style="9" customWidth="1"/>
    <col min="2068" max="2068" width="13.5703125" style="9" customWidth="1"/>
    <col min="2069" max="2303" width="12.28515625" style="9" customWidth="1"/>
    <col min="2304" max="2304" width="6.85546875" style="9" customWidth="1"/>
    <col min="2305" max="2305" width="44.140625" style="9" customWidth="1"/>
    <col min="2306" max="2306" width="10" style="9" customWidth="1"/>
    <col min="2307" max="2307" width="10.28515625" style="9" customWidth="1"/>
    <col min="2308" max="2308" width="13.5703125" style="9" customWidth="1"/>
    <col min="2309" max="2309" width="9.42578125" style="9" customWidth="1"/>
    <col min="2310" max="2310" width="12.28515625" style="9" customWidth="1"/>
    <col min="2311" max="2311" width="17.5703125" style="9" customWidth="1"/>
    <col min="2312" max="2312" width="12.28515625" style="9" customWidth="1"/>
    <col min="2313" max="2313" width="13.42578125" style="9" customWidth="1"/>
    <col min="2314" max="2314" width="15.28515625" style="9" customWidth="1"/>
    <col min="2315" max="2315" width="12.7109375" style="9" customWidth="1"/>
    <col min="2316" max="2316" width="16.42578125" style="9" customWidth="1"/>
    <col min="2317" max="2317" width="12.28515625" style="9" customWidth="1"/>
    <col min="2318" max="2318" width="16.28515625" style="9" customWidth="1"/>
    <col min="2319" max="2320" width="12.28515625" style="9" customWidth="1"/>
    <col min="2321" max="2321" width="13.7109375" style="9" customWidth="1"/>
    <col min="2322" max="2323" width="12.28515625" style="9" customWidth="1"/>
    <col min="2324" max="2324" width="13.5703125" style="9" customWidth="1"/>
    <col min="2325" max="2559" width="12.28515625" style="9" customWidth="1"/>
    <col min="2560" max="2560" width="6.85546875" style="9" customWidth="1"/>
    <col min="2561" max="2561" width="44.140625" style="9" customWidth="1"/>
    <col min="2562" max="2562" width="10" style="9" customWidth="1"/>
    <col min="2563" max="2563" width="10.28515625" style="9" customWidth="1"/>
    <col min="2564" max="2564" width="13.5703125" style="9" customWidth="1"/>
    <col min="2565" max="2565" width="9.42578125" style="9" customWidth="1"/>
    <col min="2566" max="2566" width="12.28515625" style="9" customWidth="1"/>
    <col min="2567" max="2567" width="17.5703125" style="9" customWidth="1"/>
    <col min="2568" max="2568" width="12.28515625" style="9" customWidth="1"/>
    <col min="2569" max="2569" width="13.42578125" style="9" customWidth="1"/>
    <col min="2570" max="2570" width="15.28515625" style="9" customWidth="1"/>
    <col min="2571" max="2571" width="12.7109375" style="9" customWidth="1"/>
    <col min="2572" max="2572" width="16.42578125" style="9" customWidth="1"/>
    <col min="2573" max="2573" width="12.28515625" style="9" customWidth="1"/>
    <col min="2574" max="2574" width="16.28515625" style="9" customWidth="1"/>
    <col min="2575" max="2576" width="12.28515625" style="9" customWidth="1"/>
    <col min="2577" max="2577" width="13.7109375" style="9" customWidth="1"/>
    <col min="2578" max="2579" width="12.28515625" style="9" customWidth="1"/>
    <col min="2580" max="2580" width="13.5703125" style="9" customWidth="1"/>
    <col min="2581" max="2815" width="12.28515625" style="9" customWidth="1"/>
    <col min="2816" max="2816" width="6.85546875" style="9" customWidth="1"/>
    <col min="2817" max="2817" width="44.140625" style="9" customWidth="1"/>
    <col min="2818" max="2818" width="10" style="9" customWidth="1"/>
    <col min="2819" max="2819" width="10.28515625" style="9" customWidth="1"/>
    <col min="2820" max="2820" width="13.5703125" style="9" customWidth="1"/>
    <col min="2821" max="2821" width="9.42578125" style="9" customWidth="1"/>
    <col min="2822" max="2822" width="12.28515625" style="9" customWidth="1"/>
    <col min="2823" max="2823" width="17.5703125" style="9" customWidth="1"/>
    <col min="2824" max="2824" width="12.28515625" style="9" customWidth="1"/>
    <col min="2825" max="2825" width="13.42578125" style="9" customWidth="1"/>
    <col min="2826" max="2826" width="15.28515625" style="9" customWidth="1"/>
    <col min="2827" max="2827" width="12.7109375" style="9" customWidth="1"/>
    <col min="2828" max="2828" width="16.42578125" style="9" customWidth="1"/>
    <col min="2829" max="2829" width="12.28515625" style="9" customWidth="1"/>
    <col min="2830" max="2830" width="16.28515625" style="9" customWidth="1"/>
    <col min="2831" max="2832" width="12.28515625" style="9" customWidth="1"/>
    <col min="2833" max="2833" width="13.7109375" style="9" customWidth="1"/>
    <col min="2834" max="2835" width="12.28515625" style="9" customWidth="1"/>
    <col min="2836" max="2836" width="13.5703125" style="9" customWidth="1"/>
    <col min="2837" max="3071" width="12.28515625" style="9" customWidth="1"/>
    <col min="3072" max="3072" width="6.85546875" style="9" customWidth="1"/>
    <col min="3073" max="3073" width="44.140625" style="9" customWidth="1"/>
    <col min="3074" max="3074" width="10" style="9" customWidth="1"/>
    <col min="3075" max="3075" width="10.28515625" style="9" customWidth="1"/>
    <col min="3076" max="3076" width="13.5703125" style="9" customWidth="1"/>
    <col min="3077" max="3077" width="9.42578125" style="9" customWidth="1"/>
    <col min="3078" max="3078" width="12.28515625" style="9" customWidth="1"/>
    <col min="3079" max="3079" width="17.5703125" style="9" customWidth="1"/>
    <col min="3080" max="3080" width="12.28515625" style="9" customWidth="1"/>
    <col min="3081" max="3081" width="13.42578125" style="9" customWidth="1"/>
    <col min="3082" max="3082" width="15.28515625" style="9" customWidth="1"/>
    <col min="3083" max="3083" width="12.7109375" style="9" customWidth="1"/>
    <col min="3084" max="3084" width="16.42578125" style="9" customWidth="1"/>
    <col min="3085" max="3085" width="12.28515625" style="9" customWidth="1"/>
    <col min="3086" max="3086" width="16.28515625" style="9" customWidth="1"/>
    <col min="3087" max="3088" width="12.28515625" style="9" customWidth="1"/>
    <col min="3089" max="3089" width="13.7109375" style="9" customWidth="1"/>
    <col min="3090" max="3091" width="12.28515625" style="9" customWidth="1"/>
    <col min="3092" max="3092" width="13.5703125" style="9" customWidth="1"/>
    <col min="3093" max="3327" width="12.28515625" style="9" customWidth="1"/>
    <col min="3328" max="3328" width="6.85546875" style="9" customWidth="1"/>
    <col min="3329" max="3329" width="44.140625" style="9" customWidth="1"/>
    <col min="3330" max="3330" width="10" style="9" customWidth="1"/>
    <col min="3331" max="3331" width="10.28515625" style="9" customWidth="1"/>
    <col min="3332" max="3332" width="13.5703125" style="9" customWidth="1"/>
    <col min="3333" max="3333" width="9.42578125" style="9" customWidth="1"/>
    <col min="3334" max="3334" width="12.28515625" style="9" customWidth="1"/>
    <col min="3335" max="3335" width="17.5703125" style="9" customWidth="1"/>
    <col min="3336" max="3336" width="12.28515625" style="9" customWidth="1"/>
    <col min="3337" max="3337" width="13.42578125" style="9" customWidth="1"/>
    <col min="3338" max="3338" width="15.28515625" style="9" customWidth="1"/>
    <col min="3339" max="3339" width="12.7109375" style="9" customWidth="1"/>
    <col min="3340" max="3340" width="16.42578125" style="9" customWidth="1"/>
    <col min="3341" max="3341" width="12.28515625" style="9" customWidth="1"/>
    <col min="3342" max="3342" width="16.28515625" style="9" customWidth="1"/>
    <col min="3343" max="3344" width="12.28515625" style="9" customWidth="1"/>
    <col min="3345" max="3345" width="13.7109375" style="9" customWidth="1"/>
    <col min="3346" max="3347" width="12.28515625" style="9" customWidth="1"/>
    <col min="3348" max="3348" width="13.5703125" style="9" customWidth="1"/>
    <col min="3349" max="3583" width="12.28515625" style="9" customWidth="1"/>
    <col min="3584" max="3584" width="6.85546875" style="9" customWidth="1"/>
    <col min="3585" max="3585" width="44.140625" style="9" customWidth="1"/>
    <col min="3586" max="3586" width="10" style="9" customWidth="1"/>
    <col min="3587" max="3587" width="10.28515625" style="9" customWidth="1"/>
    <col min="3588" max="3588" width="13.5703125" style="9" customWidth="1"/>
    <col min="3589" max="3589" width="9.42578125" style="9" customWidth="1"/>
    <col min="3590" max="3590" width="12.28515625" style="9" customWidth="1"/>
    <col min="3591" max="3591" width="17.5703125" style="9" customWidth="1"/>
    <col min="3592" max="3592" width="12.28515625" style="9" customWidth="1"/>
    <col min="3593" max="3593" width="13.42578125" style="9" customWidth="1"/>
    <col min="3594" max="3594" width="15.28515625" style="9" customWidth="1"/>
    <col min="3595" max="3595" width="12.7109375" style="9" customWidth="1"/>
    <col min="3596" max="3596" width="16.42578125" style="9" customWidth="1"/>
    <col min="3597" max="3597" width="12.28515625" style="9" customWidth="1"/>
    <col min="3598" max="3598" width="16.28515625" style="9" customWidth="1"/>
    <col min="3599" max="3600" width="12.28515625" style="9" customWidth="1"/>
    <col min="3601" max="3601" width="13.7109375" style="9" customWidth="1"/>
    <col min="3602" max="3603" width="12.28515625" style="9" customWidth="1"/>
    <col min="3604" max="3604" width="13.5703125" style="9" customWidth="1"/>
    <col min="3605" max="3839" width="12.28515625" style="9" customWidth="1"/>
    <col min="3840" max="3840" width="6.85546875" style="9" customWidth="1"/>
    <col min="3841" max="3841" width="44.140625" style="9" customWidth="1"/>
    <col min="3842" max="3842" width="10" style="9" customWidth="1"/>
    <col min="3843" max="3843" width="10.28515625" style="9" customWidth="1"/>
    <col min="3844" max="3844" width="13.5703125" style="9" customWidth="1"/>
    <col min="3845" max="3845" width="9.42578125" style="9" customWidth="1"/>
    <col min="3846" max="3846" width="12.28515625" style="9" customWidth="1"/>
    <col min="3847" max="3847" width="17.5703125" style="9" customWidth="1"/>
    <col min="3848" max="3848" width="12.28515625" style="9" customWidth="1"/>
    <col min="3849" max="3849" width="13.42578125" style="9" customWidth="1"/>
    <col min="3850" max="3850" width="15.28515625" style="9" customWidth="1"/>
    <col min="3851" max="3851" width="12.7109375" style="9" customWidth="1"/>
    <col min="3852" max="3852" width="16.42578125" style="9" customWidth="1"/>
    <col min="3853" max="3853" width="12.28515625" style="9" customWidth="1"/>
    <col min="3854" max="3854" width="16.28515625" style="9" customWidth="1"/>
    <col min="3855" max="3856" width="12.28515625" style="9" customWidth="1"/>
    <col min="3857" max="3857" width="13.7109375" style="9" customWidth="1"/>
    <col min="3858" max="3859" width="12.28515625" style="9" customWidth="1"/>
    <col min="3860" max="3860" width="13.5703125" style="9" customWidth="1"/>
    <col min="3861" max="4095" width="12.28515625" style="9" customWidth="1"/>
    <col min="4096" max="4096" width="6.85546875" style="9" customWidth="1"/>
    <col min="4097" max="4097" width="44.140625" style="9" customWidth="1"/>
    <col min="4098" max="4098" width="10" style="9" customWidth="1"/>
    <col min="4099" max="4099" width="10.28515625" style="9" customWidth="1"/>
    <col min="4100" max="4100" width="13.5703125" style="9" customWidth="1"/>
    <col min="4101" max="4101" width="9.42578125" style="9" customWidth="1"/>
    <col min="4102" max="4102" width="12.28515625" style="9" customWidth="1"/>
    <col min="4103" max="4103" width="17.5703125" style="9" customWidth="1"/>
    <col min="4104" max="4104" width="12.28515625" style="9" customWidth="1"/>
    <col min="4105" max="4105" width="13.42578125" style="9" customWidth="1"/>
    <col min="4106" max="4106" width="15.28515625" style="9" customWidth="1"/>
    <col min="4107" max="4107" width="12.7109375" style="9" customWidth="1"/>
    <col min="4108" max="4108" width="16.42578125" style="9" customWidth="1"/>
    <col min="4109" max="4109" width="12.28515625" style="9" customWidth="1"/>
    <col min="4110" max="4110" width="16.28515625" style="9" customWidth="1"/>
    <col min="4111" max="4112" width="12.28515625" style="9" customWidth="1"/>
    <col min="4113" max="4113" width="13.7109375" style="9" customWidth="1"/>
    <col min="4114" max="4115" width="12.28515625" style="9" customWidth="1"/>
    <col min="4116" max="4116" width="13.5703125" style="9" customWidth="1"/>
    <col min="4117" max="4351" width="12.28515625" style="9" customWidth="1"/>
    <col min="4352" max="4352" width="6.85546875" style="9" customWidth="1"/>
    <col min="4353" max="4353" width="44.140625" style="9" customWidth="1"/>
    <col min="4354" max="4354" width="10" style="9" customWidth="1"/>
    <col min="4355" max="4355" width="10.28515625" style="9" customWidth="1"/>
    <col min="4356" max="4356" width="13.5703125" style="9" customWidth="1"/>
    <col min="4357" max="4357" width="9.42578125" style="9" customWidth="1"/>
    <col min="4358" max="4358" width="12.28515625" style="9" customWidth="1"/>
    <col min="4359" max="4359" width="17.5703125" style="9" customWidth="1"/>
    <col min="4360" max="4360" width="12.28515625" style="9" customWidth="1"/>
    <col min="4361" max="4361" width="13.42578125" style="9" customWidth="1"/>
    <col min="4362" max="4362" width="15.28515625" style="9" customWidth="1"/>
    <col min="4363" max="4363" width="12.7109375" style="9" customWidth="1"/>
    <col min="4364" max="4364" width="16.42578125" style="9" customWidth="1"/>
    <col min="4365" max="4365" width="12.28515625" style="9" customWidth="1"/>
    <col min="4366" max="4366" width="16.28515625" style="9" customWidth="1"/>
    <col min="4367" max="4368" width="12.28515625" style="9" customWidth="1"/>
    <col min="4369" max="4369" width="13.7109375" style="9" customWidth="1"/>
    <col min="4370" max="4371" width="12.28515625" style="9" customWidth="1"/>
    <col min="4372" max="4372" width="13.5703125" style="9" customWidth="1"/>
    <col min="4373" max="4607" width="12.28515625" style="9" customWidth="1"/>
    <col min="4608" max="4608" width="6.85546875" style="9" customWidth="1"/>
    <col min="4609" max="4609" width="44.140625" style="9" customWidth="1"/>
    <col min="4610" max="4610" width="10" style="9" customWidth="1"/>
    <col min="4611" max="4611" width="10.28515625" style="9" customWidth="1"/>
    <col min="4612" max="4612" width="13.5703125" style="9" customWidth="1"/>
    <col min="4613" max="4613" width="9.42578125" style="9" customWidth="1"/>
    <col min="4614" max="4614" width="12.28515625" style="9" customWidth="1"/>
    <col min="4615" max="4615" width="17.5703125" style="9" customWidth="1"/>
    <col min="4616" max="4616" width="12.28515625" style="9" customWidth="1"/>
    <col min="4617" max="4617" width="13.42578125" style="9" customWidth="1"/>
    <col min="4618" max="4618" width="15.28515625" style="9" customWidth="1"/>
    <col min="4619" max="4619" width="12.7109375" style="9" customWidth="1"/>
    <col min="4620" max="4620" width="16.42578125" style="9" customWidth="1"/>
    <col min="4621" max="4621" width="12.28515625" style="9" customWidth="1"/>
    <col min="4622" max="4622" width="16.28515625" style="9" customWidth="1"/>
    <col min="4623" max="4624" width="12.28515625" style="9" customWidth="1"/>
    <col min="4625" max="4625" width="13.7109375" style="9" customWidth="1"/>
    <col min="4626" max="4627" width="12.28515625" style="9" customWidth="1"/>
    <col min="4628" max="4628" width="13.5703125" style="9" customWidth="1"/>
    <col min="4629" max="4863" width="12.28515625" style="9" customWidth="1"/>
    <col min="4864" max="4864" width="6.85546875" style="9" customWidth="1"/>
    <col min="4865" max="4865" width="44.140625" style="9" customWidth="1"/>
    <col min="4866" max="4866" width="10" style="9" customWidth="1"/>
    <col min="4867" max="4867" width="10.28515625" style="9" customWidth="1"/>
    <col min="4868" max="4868" width="13.5703125" style="9" customWidth="1"/>
    <col min="4869" max="4869" width="9.42578125" style="9" customWidth="1"/>
    <col min="4870" max="4870" width="12.28515625" style="9" customWidth="1"/>
    <col min="4871" max="4871" width="17.5703125" style="9" customWidth="1"/>
    <col min="4872" max="4872" width="12.28515625" style="9" customWidth="1"/>
    <col min="4873" max="4873" width="13.42578125" style="9" customWidth="1"/>
    <col min="4874" max="4874" width="15.28515625" style="9" customWidth="1"/>
    <col min="4875" max="4875" width="12.7109375" style="9" customWidth="1"/>
    <col min="4876" max="4876" width="16.42578125" style="9" customWidth="1"/>
    <col min="4877" max="4877" width="12.28515625" style="9" customWidth="1"/>
    <col min="4878" max="4878" width="16.28515625" style="9" customWidth="1"/>
    <col min="4879" max="4880" width="12.28515625" style="9" customWidth="1"/>
    <col min="4881" max="4881" width="13.7109375" style="9" customWidth="1"/>
    <col min="4882" max="4883" width="12.28515625" style="9" customWidth="1"/>
    <col min="4884" max="4884" width="13.5703125" style="9" customWidth="1"/>
    <col min="4885" max="5119" width="12.28515625" style="9" customWidth="1"/>
    <col min="5120" max="5120" width="6.85546875" style="9" customWidth="1"/>
    <col min="5121" max="5121" width="44.140625" style="9" customWidth="1"/>
    <col min="5122" max="5122" width="10" style="9" customWidth="1"/>
    <col min="5123" max="5123" width="10.28515625" style="9" customWidth="1"/>
    <col min="5124" max="5124" width="13.5703125" style="9" customWidth="1"/>
    <col min="5125" max="5125" width="9.42578125" style="9" customWidth="1"/>
    <col min="5126" max="5126" width="12.28515625" style="9" customWidth="1"/>
    <col min="5127" max="5127" width="17.5703125" style="9" customWidth="1"/>
    <col min="5128" max="5128" width="12.28515625" style="9" customWidth="1"/>
    <col min="5129" max="5129" width="13.42578125" style="9" customWidth="1"/>
    <col min="5130" max="5130" width="15.28515625" style="9" customWidth="1"/>
    <col min="5131" max="5131" width="12.7109375" style="9" customWidth="1"/>
    <col min="5132" max="5132" width="16.42578125" style="9" customWidth="1"/>
    <col min="5133" max="5133" width="12.28515625" style="9" customWidth="1"/>
    <col min="5134" max="5134" width="16.28515625" style="9" customWidth="1"/>
    <col min="5135" max="5136" width="12.28515625" style="9" customWidth="1"/>
    <col min="5137" max="5137" width="13.7109375" style="9" customWidth="1"/>
    <col min="5138" max="5139" width="12.28515625" style="9" customWidth="1"/>
    <col min="5140" max="5140" width="13.5703125" style="9" customWidth="1"/>
    <col min="5141" max="5375" width="12.28515625" style="9" customWidth="1"/>
    <col min="5376" max="5376" width="6.85546875" style="9" customWidth="1"/>
    <col min="5377" max="5377" width="44.140625" style="9" customWidth="1"/>
    <col min="5378" max="5378" width="10" style="9" customWidth="1"/>
    <col min="5379" max="5379" width="10.28515625" style="9" customWidth="1"/>
    <col min="5380" max="5380" width="13.5703125" style="9" customWidth="1"/>
    <col min="5381" max="5381" width="9.42578125" style="9" customWidth="1"/>
    <col min="5382" max="5382" width="12.28515625" style="9" customWidth="1"/>
    <col min="5383" max="5383" width="17.5703125" style="9" customWidth="1"/>
    <col min="5384" max="5384" width="12.28515625" style="9" customWidth="1"/>
    <col min="5385" max="5385" width="13.42578125" style="9" customWidth="1"/>
    <col min="5386" max="5386" width="15.28515625" style="9" customWidth="1"/>
    <col min="5387" max="5387" width="12.7109375" style="9" customWidth="1"/>
    <col min="5388" max="5388" width="16.42578125" style="9" customWidth="1"/>
    <col min="5389" max="5389" width="12.28515625" style="9" customWidth="1"/>
    <col min="5390" max="5390" width="16.28515625" style="9" customWidth="1"/>
    <col min="5391" max="5392" width="12.28515625" style="9" customWidth="1"/>
    <col min="5393" max="5393" width="13.7109375" style="9" customWidth="1"/>
    <col min="5394" max="5395" width="12.28515625" style="9" customWidth="1"/>
    <col min="5396" max="5396" width="13.5703125" style="9" customWidth="1"/>
    <col min="5397" max="5631" width="12.28515625" style="9" customWidth="1"/>
    <col min="5632" max="5632" width="6.85546875" style="9" customWidth="1"/>
    <col min="5633" max="5633" width="44.140625" style="9" customWidth="1"/>
    <col min="5634" max="5634" width="10" style="9" customWidth="1"/>
    <col min="5635" max="5635" width="10.28515625" style="9" customWidth="1"/>
    <col min="5636" max="5636" width="13.5703125" style="9" customWidth="1"/>
    <col min="5637" max="5637" width="9.42578125" style="9" customWidth="1"/>
    <col min="5638" max="5638" width="12.28515625" style="9" customWidth="1"/>
    <col min="5639" max="5639" width="17.5703125" style="9" customWidth="1"/>
    <col min="5640" max="5640" width="12.28515625" style="9" customWidth="1"/>
    <col min="5641" max="5641" width="13.42578125" style="9" customWidth="1"/>
    <col min="5642" max="5642" width="15.28515625" style="9" customWidth="1"/>
    <col min="5643" max="5643" width="12.7109375" style="9" customWidth="1"/>
    <col min="5644" max="5644" width="16.42578125" style="9" customWidth="1"/>
    <col min="5645" max="5645" width="12.28515625" style="9" customWidth="1"/>
    <col min="5646" max="5646" width="16.28515625" style="9" customWidth="1"/>
    <col min="5647" max="5648" width="12.28515625" style="9" customWidth="1"/>
    <col min="5649" max="5649" width="13.7109375" style="9" customWidth="1"/>
    <col min="5650" max="5651" width="12.28515625" style="9" customWidth="1"/>
    <col min="5652" max="5652" width="13.5703125" style="9" customWidth="1"/>
    <col min="5653" max="5887" width="12.28515625" style="9" customWidth="1"/>
    <col min="5888" max="5888" width="6.85546875" style="9" customWidth="1"/>
    <col min="5889" max="5889" width="44.140625" style="9" customWidth="1"/>
    <col min="5890" max="5890" width="10" style="9" customWidth="1"/>
    <col min="5891" max="5891" width="10.28515625" style="9" customWidth="1"/>
    <col min="5892" max="5892" width="13.5703125" style="9" customWidth="1"/>
    <col min="5893" max="5893" width="9.42578125" style="9" customWidth="1"/>
    <col min="5894" max="5894" width="12.28515625" style="9" customWidth="1"/>
    <col min="5895" max="5895" width="17.5703125" style="9" customWidth="1"/>
    <col min="5896" max="5896" width="12.28515625" style="9" customWidth="1"/>
    <col min="5897" max="5897" width="13.42578125" style="9" customWidth="1"/>
    <col min="5898" max="5898" width="15.28515625" style="9" customWidth="1"/>
    <col min="5899" max="5899" width="12.7109375" style="9" customWidth="1"/>
    <col min="5900" max="5900" width="16.42578125" style="9" customWidth="1"/>
    <col min="5901" max="5901" width="12.28515625" style="9" customWidth="1"/>
    <col min="5902" max="5902" width="16.28515625" style="9" customWidth="1"/>
    <col min="5903" max="5904" width="12.28515625" style="9" customWidth="1"/>
    <col min="5905" max="5905" width="13.7109375" style="9" customWidth="1"/>
    <col min="5906" max="5907" width="12.28515625" style="9" customWidth="1"/>
    <col min="5908" max="5908" width="13.5703125" style="9" customWidth="1"/>
    <col min="5909" max="6143" width="12.28515625" style="9" customWidth="1"/>
    <col min="6144" max="6144" width="6.85546875" style="9" customWidth="1"/>
    <col min="6145" max="6145" width="44.140625" style="9" customWidth="1"/>
    <col min="6146" max="6146" width="10" style="9" customWidth="1"/>
    <col min="6147" max="6147" width="10.28515625" style="9" customWidth="1"/>
    <col min="6148" max="6148" width="13.5703125" style="9" customWidth="1"/>
    <col min="6149" max="6149" width="9.42578125" style="9" customWidth="1"/>
    <col min="6150" max="6150" width="12.28515625" style="9" customWidth="1"/>
    <col min="6151" max="6151" width="17.5703125" style="9" customWidth="1"/>
    <col min="6152" max="6152" width="12.28515625" style="9" customWidth="1"/>
    <col min="6153" max="6153" width="13.42578125" style="9" customWidth="1"/>
    <col min="6154" max="6154" width="15.28515625" style="9" customWidth="1"/>
    <col min="6155" max="6155" width="12.7109375" style="9" customWidth="1"/>
    <col min="6156" max="6156" width="16.42578125" style="9" customWidth="1"/>
    <col min="6157" max="6157" width="12.28515625" style="9" customWidth="1"/>
    <col min="6158" max="6158" width="16.28515625" style="9" customWidth="1"/>
    <col min="6159" max="6160" width="12.28515625" style="9" customWidth="1"/>
    <col min="6161" max="6161" width="13.7109375" style="9" customWidth="1"/>
    <col min="6162" max="6163" width="12.28515625" style="9" customWidth="1"/>
    <col min="6164" max="6164" width="13.5703125" style="9" customWidth="1"/>
    <col min="6165" max="6399" width="12.28515625" style="9" customWidth="1"/>
    <col min="6400" max="6400" width="6.85546875" style="9" customWidth="1"/>
    <col min="6401" max="6401" width="44.140625" style="9" customWidth="1"/>
    <col min="6402" max="6402" width="10" style="9" customWidth="1"/>
    <col min="6403" max="6403" width="10.28515625" style="9" customWidth="1"/>
    <col min="6404" max="6404" width="13.5703125" style="9" customWidth="1"/>
    <col min="6405" max="6405" width="9.42578125" style="9" customWidth="1"/>
    <col min="6406" max="6406" width="12.28515625" style="9" customWidth="1"/>
    <col min="6407" max="6407" width="17.5703125" style="9" customWidth="1"/>
    <col min="6408" max="6408" width="12.28515625" style="9" customWidth="1"/>
    <col min="6409" max="6409" width="13.42578125" style="9" customWidth="1"/>
    <col min="6410" max="6410" width="15.28515625" style="9" customWidth="1"/>
    <col min="6411" max="6411" width="12.7109375" style="9" customWidth="1"/>
    <col min="6412" max="6412" width="16.42578125" style="9" customWidth="1"/>
    <col min="6413" max="6413" width="12.28515625" style="9" customWidth="1"/>
    <col min="6414" max="6414" width="16.28515625" style="9" customWidth="1"/>
    <col min="6415" max="6416" width="12.28515625" style="9" customWidth="1"/>
    <col min="6417" max="6417" width="13.7109375" style="9" customWidth="1"/>
    <col min="6418" max="6419" width="12.28515625" style="9" customWidth="1"/>
    <col min="6420" max="6420" width="13.5703125" style="9" customWidth="1"/>
    <col min="6421" max="6655" width="12.28515625" style="9" customWidth="1"/>
    <col min="6656" max="6656" width="6.85546875" style="9" customWidth="1"/>
    <col min="6657" max="6657" width="44.140625" style="9" customWidth="1"/>
    <col min="6658" max="6658" width="10" style="9" customWidth="1"/>
    <col min="6659" max="6659" width="10.28515625" style="9" customWidth="1"/>
    <col min="6660" max="6660" width="13.5703125" style="9" customWidth="1"/>
    <col min="6661" max="6661" width="9.42578125" style="9" customWidth="1"/>
    <col min="6662" max="6662" width="12.28515625" style="9" customWidth="1"/>
    <col min="6663" max="6663" width="17.5703125" style="9" customWidth="1"/>
    <col min="6664" max="6664" width="12.28515625" style="9" customWidth="1"/>
    <col min="6665" max="6665" width="13.42578125" style="9" customWidth="1"/>
    <col min="6666" max="6666" width="15.28515625" style="9" customWidth="1"/>
    <col min="6667" max="6667" width="12.7109375" style="9" customWidth="1"/>
    <col min="6668" max="6668" width="16.42578125" style="9" customWidth="1"/>
    <col min="6669" max="6669" width="12.28515625" style="9" customWidth="1"/>
    <col min="6670" max="6670" width="16.28515625" style="9" customWidth="1"/>
    <col min="6671" max="6672" width="12.28515625" style="9" customWidth="1"/>
    <col min="6673" max="6673" width="13.7109375" style="9" customWidth="1"/>
    <col min="6674" max="6675" width="12.28515625" style="9" customWidth="1"/>
    <col min="6676" max="6676" width="13.5703125" style="9" customWidth="1"/>
    <col min="6677" max="6911" width="12.28515625" style="9" customWidth="1"/>
    <col min="6912" max="6912" width="6.85546875" style="9" customWidth="1"/>
    <col min="6913" max="6913" width="44.140625" style="9" customWidth="1"/>
    <col min="6914" max="6914" width="10" style="9" customWidth="1"/>
    <col min="6915" max="6915" width="10.28515625" style="9" customWidth="1"/>
    <col min="6916" max="6916" width="13.5703125" style="9" customWidth="1"/>
    <col min="6917" max="6917" width="9.42578125" style="9" customWidth="1"/>
    <col min="6918" max="6918" width="12.28515625" style="9" customWidth="1"/>
    <col min="6919" max="6919" width="17.5703125" style="9" customWidth="1"/>
    <col min="6920" max="6920" width="12.28515625" style="9" customWidth="1"/>
    <col min="6921" max="6921" width="13.42578125" style="9" customWidth="1"/>
    <col min="6922" max="6922" width="15.28515625" style="9" customWidth="1"/>
    <col min="6923" max="6923" width="12.7109375" style="9" customWidth="1"/>
    <col min="6924" max="6924" width="16.42578125" style="9" customWidth="1"/>
    <col min="6925" max="6925" width="12.28515625" style="9" customWidth="1"/>
    <col min="6926" max="6926" width="16.28515625" style="9" customWidth="1"/>
    <col min="6927" max="6928" width="12.28515625" style="9" customWidth="1"/>
    <col min="6929" max="6929" width="13.7109375" style="9" customWidth="1"/>
    <col min="6930" max="6931" width="12.28515625" style="9" customWidth="1"/>
    <col min="6932" max="6932" width="13.5703125" style="9" customWidth="1"/>
    <col min="6933" max="7167" width="12.28515625" style="9" customWidth="1"/>
    <col min="7168" max="7168" width="6.85546875" style="9" customWidth="1"/>
    <col min="7169" max="7169" width="44.140625" style="9" customWidth="1"/>
    <col min="7170" max="7170" width="10" style="9" customWidth="1"/>
    <col min="7171" max="7171" width="10.28515625" style="9" customWidth="1"/>
    <col min="7172" max="7172" width="13.5703125" style="9" customWidth="1"/>
    <col min="7173" max="7173" width="9.42578125" style="9" customWidth="1"/>
    <col min="7174" max="7174" width="12.28515625" style="9" customWidth="1"/>
    <col min="7175" max="7175" width="17.5703125" style="9" customWidth="1"/>
    <col min="7176" max="7176" width="12.28515625" style="9" customWidth="1"/>
    <col min="7177" max="7177" width="13.42578125" style="9" customWidth="1"/>
    <col min="7178" max="7178" width="15.28515625" style="9" customWidth="1"/>
    <col min="7179" max="7179" width="12.7109375" style="9" customWidth="1"/>
    <col min="7180" max="7180" width="16.42578125" style="9" customWidth="1"/>
    <col min="7181" max="7181" width="12.28515625" style="9" customWidth="1"/>
    <col min="7182" max="7182" width="16.28515625" style="9" customWidth="1"/>
    <col min="7183" max="7184" width="12.28515625" style="9" customWidth="1"/>
    <col min="7185" max="7185" width="13.7109375" style="9" customWidth="1"/>
    <col min="7186" max="7187" width="12.28515625" style="9" customWidth="1"/>
    <col min="7188" max="7188" width="13.5703125" style="9" customWidth="1"/>
    <col min="7189" max="7423" width="12.28515625" style="9" customWidth="1"/>
    <col min="7424" max="7424" width="6.85546875" style="9" customWidth="1"/>
    <col min="7425" max="7425" width="44.140625" style="9" customWidth="1"/>
    <col min="7426" max="7426" width="10" style="9" customWidth="1"/>
    <col min="7427" max="7427" width="10.28515625" style="9" customWidth="1"/>
    <col min="7428" max="7428" width="13.5703125" style="9" customWidth="1"/>
    <col min="7429" max="7429" width="9.42578125" style="9" customWidth="1"/>
    <col min="7430" max="7430" width="12.28515625" style="9" customWidth="1"/>
    <col min="7431" max="7431" width="17.5703125" style="9" customWidth="1"/>
    <col min="7432" max="7432" width="12.28515625" style="9" customWidth="1"/>
    <col min="7433" max="7433" width="13.42578125" style="9" customWidth="1"/>
    <col min="7434" max="7434" width="15.28515625" style="9" customWidth="1"/>
    <col min="7435" max="7435" width="12.7109375" style="9" customWidth="1"/>
    <col min="7436" max="7436" width="16.42578125" style="9" customWidth="1"/>
    <col min="7437" max="7437" width="12.28515625" style="9" customWidth="1"/>
    <col min="7438" max="7438" width="16.28515625" style="9" customWidth="1"/>
    <col min="7439" max="7440" width="12.28515625" style="9" customWidth="1"/>
    <col min="7441" max="7441" width="13.7109375" style="9" customWidth="1"/>
    <col min="7442" max="7443" width="12.28515625" style="9" customWidth="1"/>
    <col min="7444" max="7444" width="13.5703125" style="9" customWidth="1"/>
    <col min="7445" max="7679" width="12.28515625" style="9" customWidth="1"/>
    <col min="7680" max="7680" width="6.85546875" style="9" customWidth="1"/>
    <col min="7681" max="7681" width="44.140625" style="9" customWidth="1"/>
    <col min="7682" max="7682" width="10" style="9" customWidth="1"/>
    <col min="7683" max="7683" width="10.28515625" style="9" customWidth="1"/>
    <col min="7684" max="7684" width="13.5703125" style="9" customWidth="1"/>
    <col min="7685" max="7685" width="9.42578125" style="9" customWidth="1"/>
    <col min="7686" max="7686" width="12.28515625" style="9" customWidth="1"/>
    <col min="7687" max="7687" width="17.5703125" style="9" customWidth="1"/>
    <col min="7688" max="7688" width="12.28515625" style="9" customWidth="1"/>
    <col min="7689" max="7689" width="13.42578125" style="9" customWidth="1"/>
    <col min="7690" max="7690" width="15.28515625" style="9" customWidth="1"/>
    <col min="7691" max="7691" width="12.7109375" style="9" customWidth="1"/>
    <col min="7692" max="7692" width="16.42578125" style="9" customWidth="1"/>
    <col min="7693" max="7693" width="12.28515625" style="9" customWidth="1"/>
    <col min="7694" max="7694" width="16.28515625" style="9" customWidth="1"/>
    <col min="7695" max="7696" width="12.28515625" style="9" customWidth="1"/>
    <col min="7697" max="7697" width="13.7109375" style="9" customWidth="1"/>
    <col min="7698" max="7699" width="12.28515625" style="9" customWidth="1"/>
    <col min="7700" max="7700" width="13.5703125" style="9" customWidth="1"/>
    <col min="7701" max="7935" width="12.28515625" style="9" customWidth="1"/>
    <col min="7936" max="7936" width="6.85546875" style="9" customWidth="1"/>
    <col min="7937" max="7937" width="44.140625" style="9" customWidth="1"/>
    <col min="7938" max="7938" width="10" style="9" customWidth="1"/>
    <col min="7939" max="7939" width="10.28515625" style="9" customWidth="1"/>
    <col min="7940" max="7940" width="13.5703125" style="9" customWidth="1"/>
    <col min="7941" max="7941" width="9.42578125" style="9" customWidth="1"/>
    <col min="7942" max="7942" width="12.28515625" style="9" customWidth="1"/>
    <col min="7943" max="7943" width="17.5703125" style="9" customWidth="1"/>
    <col min="7944" max="7944" width="12.28515625" style="9" customWidth="1"/>
    <col min="7945" max="7945" width="13.42578125" style="9" customWidth="1"/>
    <col min="7946" max="7946" width="15.28515625" style="9" customWidth="1"/>
    <col min="7947" max="7947" width="12.7109375" style="9" customWidth="1"/>
    <col min="7948" max="7948" width="16.42578125" style="9" customWidth="1"/>
    <col min="7949" max="7949" width="12.28515625" style="9" customWidth="1"/>
    <col min="7950" max="7950" width="16.28515625" style="9" customWidth="1"/>
    <col min="7951" max="7952" width="12.28515625" style="9" customWidth="1"/>
    <col min="7953" max="7953" width="13.7109375" style="9" customWidth="1"/>
    <col min="7954" max="7955" width="12.28515625" style="9" customWidth="1"/>
    <col min="7956" max="7956" width="13.5703125" style="9" customWidth="1"/>
    <col min="7957" max="8191" width="12.28515625" style="9" customWidth="1"/>
    <col min="8192" max="8192" width="6.85546875" style="9" customWidth="1"/>
    <col min="8193" max="8193" width="44.140625" style="9" customWidth="1"/>
    <col min="8194" max="8194" width="10" style="9" customWidth="1"/>
    <col min="8195" max="8195" width="10.28515625" style="9" customWidth="1"/>
    <col min="8196" max="8196" width="13.5703125" style="9" customWidth="1"/>
    <col min="8197" max="8197" width="9.42578125" style="9" customWidth="1"/>
    <col min="8198" max="8198" width="12.28515625" style="9" customWidth="1"/>
    <col min="8199" max="8199" width="17.5703125" style="9" customWidth="1"/>
    <col min="8200" max="8200" width="12.28515625" style="9" customWidth="1"/>
    <col min="8201" max="8201" width="13.42578125" style="9" customWidth="1"/>
    <col min="8202" max="8202" width="15.28515625" style="9" customWidth="1"/>
    <col min="8203" max="8203" width="12.7109375" style="9" customWidth="1"/>
    <col min="8204" max="8204" width="16.42578125" style="9" customWidth="1"/>
    <col min="8205" max="8205" width="12.28515625" style="9" customWidth="1"/>
    <col min="8206" max="8206" width="16.28515625" style="9" customWidth="1"/>
    <col min="8207" max="8208" width="12.28515625" style="9" customWidth="1"/>
    <col min="8209" max="8209" width="13.7109375" style="9" customWidth="1"/>
    <col min="8210" max="8211" width="12.28515625" style="9" customWidth="1"/>
    <col min="8212" max="8212" width="13.5703125" style="9" customWidth="1"/>
    <col min="8213" max="8447" width="12.28515625" style="9" customWidth="1"/>
    <col min="8448" max="8448" width="6.85546875" style="9" customWidth="1"/>
    <col min="8449" max="8449" width="44.140625" style="9" customWidth="1"/>
    <col min="8450" max="8450" width="10" style="9" customWidth="1"/>
    <col min="8451" max="8451" width="10.28515625" style="9" customWidth="1"/>
    <col min="8452" max="8452" width="13.5703125" style="9" customWidth="1"/>
    <col min="8453" max="8453" width="9.42578125" style="9" customWidth="1"/>
    <col min="8454" max="8454" width="12.28515625" style="9" customWidth="1"/>
    <col min="8455" max="8455" width="17.5703125" style="9" customWidth="1"/>
    <col min="8456" max="8456" width="12.28515625" style="9" customWidth="1"/>
    <col min="8457" max="8457" width="13.42578125" style="9" customWidth="1"/>
    <col min="8458" max="8458" width="15.28515625" style="9" customWidth="1"/>
    <col min="8459" max="8459" width="12.7109375" style="9" customWidth="1"/>
    <col min="8460" max="8460" width="16.42578125" style="9" customWidth="1"/>
    <col min="8461" max="8461" width="12.28515625" style="9" customWidth="1"/>
    <col min="8462" max="8462" width="16.28515625" style="9" customWidth="1"/>
    <col min="8463" max="8464" width="12.28515625" style="9" customWidth="1"/>
    <col min="8465" max="8465" width="13.7109375" style="9" customWidth="1"/>
    <col min="8466" max="8467" width="12.28515625" style="9" customWidth="1"/>
    <col min="8468" max="8468" width="13.5703125" style="9" customWidth="1"/>
    <col min="8469" max="8703" width="12.28515625" style="9" customWidth="1"/>
    <col min="8704" max="8704" width="6.85546875" style="9" customWidth="1"/>
    <col min="8705" max="8705" width="44.140625" style="9" customWidth="1"/>
    <col min="8706" max="8706" width="10" style="9" customWidth="1"/>
    <col min="8707" max="8707" width="10.28515625" style="9" customWidth="1"/>
    <col min="8708" max="8708" width="13.5703125" style="9" customWidth="1"/>
    <col min="8709" max="8709" width="9.42578125" style="9" customWidth="1"/>
    <col min="8710" max="8710" width="12.28515625" style="9" customWidth="1"/>
    <col min="8711" max="8711" width="17.5703125" style="9" customWidth="1"/>
    <col min="8712" max="8712" width="12.28515625" style="9" customWidth="1"/>
    <col min="8713" max="8713" width="13.42578125" style="9" customWidth="1"/>
    <col min="8714" max="8714" width="15.28515625" style="9" customWidth="1"/>
    <col min="8715" max="8715" width="12.7109375" style="9" customWidth="1"/>
    <col min="8716" max="8716" width="16.42578125" style="9" customWidth="1"/>
    <col min="8717" max="8717" width="12.28515625" style="9" customWidth="1"/>
    <col min="8718" max="8718" width="16.28515625" style="9" customWidth="1"/>
    <col min="8719" max="8720" width="12.28515625" style="9" customWidth="1"/>
    <col min="8721" max="8721" width="13.7109375" style="9" customWidth="1"/>
    <col min="8722" max="8723" width="12.28515625" style="9" customWidth="1"/>
    <col min="8724" max="8724" width="13.5703125" style="9" customWidth="1"/>
    <col min="8725" max="8959" width="12.28515625" style="9" customWidth="1"/>
    <col min="8960" max="8960" width="6.85546875" style="9" customWidth="1"/>
    <col min="8961" max="8961" width="44.140625" style="9" customWidth="1"/>
    <col min="8962" max="8962" width="10" style="9" customWidth="1"/>
    <col min="8963" max="8963" width="10.28515625" style="9" customWidth="1"/>
    <col min="8964" max="8964" width="13.5703125" style="9" customWidth="1"/>
    <col min="8965" max="8965" width="9.42578125" style="9" customWidth="1"/>
    <col min="8966" max="8966" width="12.28515625" style="9" customWidth="1"/>
    <col min="8967" max="8967" width="17.5703125" style="9" customWidth="1"/>
    <col min="8968" max="8968" width="12.28515625" style="9" customWidth="1"/>
    <col min="8969" max="8969" width="13.42578125" style="9" customWidth="1"/>
    <col min="8970" max="8970" width="15.28515625" style="9" customWidth="1"/>
    <col min="8971" max="8971" width="12.7109375" style="9" customWidth="1"/>
    <col min="8972" max="8972" width="16.42578125" style="9" customWidth="1"/>
    <col min="8973" max="8973" width="12.28515625" style="9" customWidth="1"/>
    <col min="8974" max="8974" width="16.28515625" style="9" customWidth="1"/>
    <col min="8975" max="8976" width="12.28515625" style="9" customWidth="1"/>
    <col min="8977" max="8977" width="13.7109375" style="9" customWidth="1"/>
    <col min="8978" max="8979" width="12.28515625" style="9" customWidth="1"/>
    <col min="8980" max="8980" width="13.5703125" style="9" customWidth="1"/>
    <col min="8981" max="9215" width="12.28515625" style="9" customWidth="1"/>
    <col min="9216" max="9216" width="6.85546875" style="9" customWidth="1"/>
    <col min="9217" max="9217" width="44.140625" style="9" customWidth="1"/>
    <col min="9218" max="9218" width="10" style="9" customWidth="1"/>
    <col min="9219" max="9219" width="10.28515625" style="9" customWidth="1"/>
    <col min="9220" max="9220" width="13.5703125" style="9" customWidth="1"/>
    <col min="9221" max="9221" width="9.42578125" style="9" customWidth="1"/>
    <col min="9222" max="9222" width="12.28515625" style="9" customWidth="1"/>
    <col min="9223" max="9223" width="17.5703125" style="9" customWidth="1"/>
    <col min="9224" max="9224" width="12.28515625" style="9" customWidth="1"/>
    <col min="9225" max="9225" width="13.42578125" style="9" customWidth="1"/>
    <col min="9226" max="9226" width="15.28515625" style="9" customWidth="1"/>
    <col min="9227" max="9227" width="12.7109375" style="9" customWidth="1"/>
    <col min="9228" max="9228" width="16.42578125" style="9" customWidth="1"/>
    <col min="9229" max="9229" width="12.28515625" style="9" customWidth="1"/>
    <col min="9230" max="9230" width="16.28515625" style="9" customWidth="1"/>
    <col min="9231" max="9232" width="12.28515625" style="9" customWidth="1"/>
    <col min="9233" max="9233" width="13.7109375" style="9" customWidth="1"/>
    <col min="9234" max="9235" width="12.28515625" style="9" customWidth="1"/>
    <col min="9236" max="9236" width="13.5703125" style="9" customWidth="1"/>
    <col min="9237" max="9471" width="12.28515625" style="9" customWidth="1"/>
    <col min="9472" max="9472" width="6.85546875" style="9" customWidth="1"/>
    <col min="9473" max="9473" width="44.140625" style="9" customWidth="1"/>
    <col min="9474" max="9474" width="10" style="9" customWidth="1"/>
    <col min="9475" max="9475" width="10.28515625" style="9" customWidth="1"/>
    <col min="9476" max="9476" width="13.5703125" style="9" customWidth="1"/>
    <col min="9477" max="9477" width="9.42578125" style="9" customWidth="1"/>
    <col min="9478" max="9478" width="12.28515625" style="9" customWidth="1"/>
    <col min="9479" max="9479" width="17.5703125" style="9" customWidth="1"/>
    <col min="9480" max="9480" width="12.28515625" style="9" customWidth="1"/>
    <col min="9481" max="9481" width="13.42578125" style="9" customWidth="1"/>
    <col min="9482" max="9482" width="15.28515625" style="9" customWidth="1"/>
    <col min="9483" max="9483" width="12.7109375" style="9" customWidth="1"/>
    <col min="9484" max="9484" width="16.42578125" style="9" customWidth="1"/>
    <col min="9485" max="9485" width="12.28515625" style="9" customWidth="1"/>
    <col min="9486" max="9486" width="16.28515625" style="9" customWidth="1"/>
    <col min="9487" max="9488" width="12.28515625" style="9" customWidth="1"/>
    <col min="9489" max="9489" width="13.7109375" style="9" customWidth="1"/>
    <col min="9490" max="9491" width="12.28515625" style="9" customWidth="1"/>
    <col min="9492" max="9492" width="13.5703125" style="9" customWidth="1"/>
    <col min="9493" max="9727" width="12.28515625" style="9" customWidth="1"/>
    <col min="9728" max="9728" width="6.85546875" style="9" customWidth="1"/>
    <col min="9729" max="9729" width="44.140625" style="9" customWidth="1"/>
    <col min="9730" max="9730" width="10" style="9" customWidth="1"/>
    <col min="9731" max="9731" width="10.28515625" style="9" customWidth="1"/>
    <col min="9732" max="9732" width="13.5703125" style="9" customWidth="1"/>
    <col min="9733" max="9733" width="9.42578125" style="9" customWidth="1"/>
    <col min="9734" max="9734" width="12.28515625" style="9" customWidth="1"/>
    <col min="9735" max="9735" width="17.5703125" style="9" customWidth="1"/>
    <col min="9736" max="9736" width="12.28515625" style="9" customWidth="1"/>
    <col min="9737" max="9737" width="13.42578125" style="9" customWidth="1"/>
    <col min="9738" max="9738" width="15.28515625" style="9" customWidth="1"/>
    <col min="9739" max="9739" width="12.7109375" style="9" customWidth="1"/>
    <col min="9740" max="9740" width="16.42578125" style="9" customWidth="1"/>
    <col min="9741" max="9741" width="12.28515625" style="9" customWidth="1"/>
    <col min="9742" max="9742" width="16.28515625" style="9" customWidth="1"/>
    <col min="9743" max="9744" width="12.28515625" style="9" customWidth="1"/>
    <col min="9745" max="9745" width="13.7109375" style="9" customWidth="1"/>
    <col min="9746" max="9747" width="12.28515625" style="9" customWidth="1"/>
    <col min="9748" max="9748" width="13.5703125" style="9" customWidth="1"/>
    <col min="9749" max="9983" width="12.28515625" style="9" customWidth="1"/>
    <col min="9984" max="9984" width="6.85546875" style="9" customWidth="1"/>
    <col min="9985" max="9985" width="44.140625" style="9" customWidth="1"/>
    <col min="9986" max="9986" width="10" style="9" customWidth="1"/>
    <col min="9987" max="9987" width="10.28515625" style="9" customWidth="1"/>
    <col min="9988" max="9988" width="13.5703125" style="9" customWidth="1"/>
    <col min="9989" max="9989" width="9.42578125" style="9" customWidth="1"/>
    <col min="9990" max="9990" width="12.28515625" style="9" customWidth="1"/>
    <col min="9991" max="9991" width="17.5703125" style="9" customWidth="1"/>
    <col min="9992" max="9992" width="12.28515625" style="9" customWidth="1"/>
    <col min="9993" max="9993" width="13.42578125" style="9" customWidth="1"/>
    <col min="9994" max="9994" width="15.28515625" style="9" customWidth="1"/>
    <col min="9995" max="9995" width="12.7109375" style="9" customWidth="1"/>
    <col min="9996" max="9996" width="16.42578125" style="9" customWidth="1"/>
    <col min="9997" max="9997" width="12.28515625" style="9" customWidth="1"/>
    <col min="9998" max="9998" width="16.28515625" style="9" customWidth="1"/>
    <col min="9999" max="10000" width="12.28515625" style="9" customWidth="1"/>
    <col min="10001" max="10001" width="13.7109375" style="9" customWidth="1"/>
    <col min="10002" max="10003" width="12.28515625" style="9" customWidth="1"/>
    <col min="10004" max="10004" width="13.5703125" style="9" customWidth="1"/>
    <col min="10005" max="10239" width="12.28515625" style="9" customWidth="1"/>
    <col min="10240" max="10240" width="6.85546875" style="9" customWidth="1"/>
    <col min="10241" max="10241" width="44.140625" style="9" customWidth="1"/>
    <col min="10242" max="10242" width="10" style="9" customWidth="1"/>
    <col min="10243" max="10243" width="10.28515625" style="9" customWidth="1"/>
    <col min="10244" max="10244" width="13.5703125" style="9" customWidth="1"/>
    <col min="10245" max="10245" width="9.42578125" style="9" customWidth="1"/>
    <col min="10246" max="10246" width="12.28515625" style="9" customWidth="1"/>
    <col min="10247" max="10247" width="17.5703125" style="9" customWidth="1"/>
    <col min="10248" max="10248" width="12.28515625" style="9" customWidth="1"/>
    <col min="10249" max="10249" width="13.42578125" style="9" customWidth="1"/>
    <col min="10250" max="10250" width="15.28515625" style="9" customWidth="1"/>
    <col min="10251" max="10251" width="12.7109375" style="9" customWidth="1"/>
    <col min="10252" max="10252" width="16.42578125" style="9" customWidth="1"/>
    <col min="10253" max="10253" width="12.28515625" style="9" customWidth="1"/>
    <col min="10254" max="10254" width="16.28515625" style="9" customWidth="1"/>
    <col min="10255" max="10256" width="12.28515625" style="9" customWidth="1"/>
    <col min="10257" max="10257" width="13.7109375" style="9" customWidth="1"/>
    <col min="10258" max="10259" width="12.28515625" style="9" customWidth="1"/>
    <col min="10260" max="10260" width="13.5703125" style="9" customWidth="1"/>
    <col min="10261" max="10495" width="12.28515625" style="9" customWidth="1"/>
    <col min="10496" max="10496" width="6.85546875" style="9" customWidth="1"/>
    <col min="10497" max="10497" width="44.140625" style="9" customWidth="1"/>
    <col min="10498" max="10498" width="10" style="9" customWidth="1"/>
    <col min="10499" max="10499" width="10.28515625" style="9" customWidth="1"/>
    <col min="10500" max="10500" width="13.5703125" style="9" customWidth="1"/>
    <col min="10501" max="10501" width="9.42578125" style="9" customWidth="1"/>
    <col min="10502" max="10502" width="12.28515625" style="9" customWidth="1"/>
    <col min="10503" max="10503" width="17.5703125" style="9" customWidth="1"/>
    <col min="10504" max="10504" width="12.28515625" style="9" customWidth="1"/>
    <col min="10505" max="10505" width="13.42578125" style="9" customWidth="1"/>
    <col min="10506" max="10506" width="15.28515625" style="9" customWidth="1"/>
    <col min="10507" max="10507" width="12.7109375" style="9" customWidth="1"/>
    <col min="10508" max="10508" width="16.42578125" style="9" customWidth="1"/>
    <col min="10509" max="10509" width="12.28515625" style="9" customWidth="1"/>
    <col min="10510" max="10510" width="16.28515625" style="9" customWidth="1"/>
    <col min="10511" max="10512" width="12.28515625" style="9" customWidth="1"/>
    <col min="10513" max="10513" width="13.7109375" style="9" customWidth="1"/>
    <col min="10514" max="10515" width="12.28515625" style="9" customWidth="1"/>
    <col min="10516" max="10516" width="13.5703125" style="9" customWidth="1"/>
    <col min="10517" max="10751" width="12.28515625" style="9" customWidth="1"/>
    <col min="10752" max="10752" width="6.85546875" style="9" customWidth="1"/>
    <col min="10753" max="10753" width="44.140625" style="9" customWidth="1"/>
    <col min="10754" max="10754" width="10" style="9" customWidth="1"/>
    <col min="10755" max="10755" width="10.28515625" style="9" customWidth="1"/>
    <col min="10756" max="10756" width="13.5703125" style="9" customWidth="1"/>
    <col min="10757" max="10757" width="9.42578125" style="9" customWidth="1"/>
    <col min="10758" max="10758" width="12.28515625" style="9" customWidth="1"/>
    <col min="10759" max="10759" width="17.5703125" style="9" customWidth="1"/>
    <col min="10760" max="10760" width="12.28515625" style="9" customWidth="1"/>
    <col min="10761" max="10761" width="13.42578125" style="9" customWidth="1"/>
    <col min="10762" max="10762" width="15.28515625" style="9" customWidth="1"/>
    <col min="10763" max="10763" width="12.7109375" style="9" customWidth="1"/>
    <col min="10764" max="10764" width="16.42578125" style="9" customWidth="1"/>
    <col min="10765" max="10765" width="12.28515625" style="9" customWidth="1"/>
    <col min="10766" max="10766" width="16.28515625" style="9" customWidth="1"/>
    <col min="10767" max="10768" width="12.28515625" style="9" customWidth="1"/>
    <col min="10769" max="10769" width="13.7109375" style="9" customWidth="1"/>
    <col min="10770" max="10771" width="12.28515625" style="9" customWidth="1"/>
    <col min="10772" max="10772" width="13.5703125" style="9" customWidth="1"/>
    <col min="10773" max="11007" width="12.28515625" style="9" customWidth="1"/>
    <col min="11008" max="11008" width="6.85546875" style="9" customWidth="1"/>
    <col min="11009" max="11009" width="44.140625" style="9" customWidth="1"/>
    <col min="11010" max="11010" width="10" style="9" customWidth="1"/>
    <col min="11011" max="11011" width="10.28515625" style="9" customWidth="1"/>
    <col min="11012" max="11012" width="13.5703125" style="9" customWidth="1"/>
    <col min="11013" max="11013" width="9.42578125" style="9" customWidth="1"/>
    <col min="11014" max="11014" width="12.28515625" style="9" customWidth="1"/>
    <col min="11015" max="11015" width="17.5703125" style="9" customWidth="1"/>
    <col min="11016" max="11016" width="12.28515625" style="9" customWidth="1"/>
    <col min="11017" max="11017" width="13.42578125" style="9" customWidth="1"/>
    <col min="11018" max="11018" width="15.28515625" style="9" customWidth="1"/>
    <col min="11019" max="11019" width="12.7109375" style="9" customWidth="1"/>
    <col min="11020" max="11020" width="16.42578125" style="9" customWidth="1"/>
    <col min="11021" max="11021" width="12.28515625" style="9" customWidth="1"/>
    <col min="11022" max="11022" width="16.28515625" style="9" customWidth="1"/>
    <col min="11023" max="11024" width="12.28515625" style="9" customWidth="1"/>
    <col min="11025" max="11025" width="13.7109375" style="9" customWidth="1"/>
    <col min="11026" max="11027" width="12.28515625" style="9" customWidth="1"/>
    <col min="11028" max="11028" width="13.5703125" style="9" customWidth="1"/>
    <col min="11029" max="11263" width="12.28515625" style="9" customWidth="1"/>
    <col min="11264" max="11264" width="6.85546875" style="9" customWidth="1"/>
    <col min="11265" max="11265" width="44.140625" style="9" customWidth="1"/>
    <col min="11266" max="11266" width="10" style="9" customWidth="1"/>
    <col min="11267" max="11267" width="10.28515625" style="9" customWidth="1"/>
    <col min="11268" max="11268" width="13.5703125" style="9" customWidth="1"/>
    <col min="11269" max="11269" width="9.42578125" style="9" customWidth="1"/>
    <col min="11270" max="11270" width="12.28515625" style="9" customWidth="1"/>
    <col min="11271" max="11271" width="17.5703125" style="9" customWidth="1"/>
    <col min="11272" max="11272" width="12.28515625" style="9" customWidth="1"/>
    <col min="11273" max="11273" width="13.42578125" style="9" customWidth="1"/>
    <col min="11274" max="11274" width="15.28515625" style="9" customWidth="1"/>
    <col min="11275" max="11275" width="12.7109375" style="9" customWidth="1"/>
    <col min="11276" max="11276" width="16.42578125" style="9" customWidth="1"/>
    <col min="11277" max="11277" width="12.28515625" style="9" customWidth="1"/>
    <col min="11278" max="11278" width="16.28515625" style="9" customWidth="1"/>
    <col min="11279" max="11280" width="12.28515625" style="9" customWidth="1"/>
    <col min="11281" max="11281" width="13.7109375" style="9" customWidth="1"/>
    <col min="11282" max="11283" width="12.28515625" style="9" customWidth="1"/>
    <col min="11284" max="11284" width="13.5703125" style="9" customWidth="1"/>
    <col min="11285" max="11519" width="12.28515625" style="9" customWidth="1"/>
    <col min="11520" max="11520" width="6.85546875" style="9" customWidth="1"/>
    <col min="11521" max="11521" width="44.140625" style="9" customWidth="1"/>
    <col min="11522" max="11522" width="10" style="9" customWidth="1"/>
    <col min="11523" max="11523" width="10.28515625" style="9" customWidth="1"/>
    <col min="11524" max="11524" width="13.5703125" style="9" customWidth="1"/>
    <col min="11525" max="11525" width="9.42578125" style="9" customWidth="1"/>
    <col min="11526" max="11526" width="12.28515625" style="9" customWidth="1"/>
    <col min="11527" max="11527" width="17.5703125" style="9" customWidth="1"/>
    <col min="11528" max="11528" width="12.28515625" style="9" customWidth="1"/>
    <col min="11529" max="11529" width="13.42578125" style="9" customWidth="1"/>
    <col min="11530" max="11530" width="15.28515625" style="9" customWidth="1"/>
    <col min="11531" max="11531" width="12.7109375" style="9" customWidth="1"/>
    <col min="11532" max="11532" width="16.42578125" style="9" customWidth="1"/>
    <col min="11533" max="11533" width="12.28515625" style="9" customWidth="1"/>
    <col min="11534" max="11534" width="16.28515625" style="9" customWidth="1"/>
    <col min="11535" max="11536" width="12.28515625" style="9" customWidth="1"/>
    <col min="11537" max="11537" width="13.7109375" style="9" customWidth="1"/>
    <col min="11538" max="11539" width="12.28515625" style="9" customWidth="1"/>
    <col min="11540" max="11540" width="13.5703125" style="9" customWidth="1"/>
    <col min="11541" max="11775" width="12.28515625" style="9" customWidth="1"/>
    <col min="11776" max="11776" width="6.85546875" style="9" customWidth="1"/>
    <col min="11777" max="11777" width="44.140625" style="9" customWidth="1"/>
    <col min="11778" max="11778" width="10" style="9" customWidth="1"/>
    <col min="11779" max="11779" width="10.28515625" style="9" customWidth="1"/>
    <col min="11780" max="11780" width="13.5703125" style="9" customWidth="1"/>
    <col min="11781" max="11781" width="9.42578125" style="9" customWidth="1"/>
    <col min="11782" max="11782" width="12.28515625" style="9" customWidth="1"/>
    <col min="11783" max="11783" width="17.5703125" style="9" customWidth="1"/>
    <col min="11784" max="11784" width="12.28515625" style="9" customWidth="1"/>
    <col min="11785" max="11785" width="13.42578125" style="9" customWidth="1"/>
    <col min="11786" max="11786" width="15.28515625" style="9" customWidth="1"/>
    <col min="11787" max="11787" width="12.7109375" style="9" customWidth="1"/>
    <col min="11788" max="11788" width="16.42578125" style="9" customWidth="1"/>
    <col min="11789" max="11789" width="12.28515625" style="9" customWidth="1"/>
    <col min="11790" max="11790" width="16.28515625" style="9" customWidth="1"/>
    <col min="11791" max="11792" width="12.28515625" style="9" customWidth="1"/>
    <col min="11793" max="11793" width="13.7109375" style="9" customWidth="1"/>
    <col min="11794" max="11795" width="12.28515625" style="9" customWidth="1"/>
    <col min="11796" max="11796" width="13.5703125" style="9" customWidth="1"/>
    <col min="11797" max="12031" width="12.28515625" style="9" customWidth="1"/>
    <col min="12032" max="12032" width="6.85546875" style="9" customWidth="1"/>
    <col min="12033" max="12033" width="44.140625" style="9" customWidth="1"/>
    <col min="12034" max="12034" width="10" style="9" customWidth="1"/>
    <col min="12035" max="12035" width="10.28515625" style="9" customWidth="1"/>
    <col min="12036" max="12036" width="13.5703125" style="9" customWidth="1"/>
    <col min="12037" max="12037" width="9.42578125" style="9" customWidth="1"/>
    <col min="12038" max="12038" width="12.28515625" style="9" customWidth="1"/>
    <col min="12039" max="12039" width="17.5703125" style="9" customWidth="1"/>
    <col min="12040" max="12040" width="12.28515625" style="9" customWidth="1"/>
    <col min="12041" max="12041" width="13.42578125" style="9" customWidth="1"/>
    <col min="12042" max="12042" width="15.28515625" style="9" customWidth="1"/>
    <col min="12043" max="12043" width="12.7109375" style="9" customWidth="1"/>
    <col min="12044" max="12044" width="16.42578125" style="9" customWidth="1"/>
    <col min="12045" max="12045" width="12.28515625" style="9" customWidth="1"/>
    <col min="12046" max="12046" width="16.28515625" style="9" customWidth="1"/>
    <col min="12047" max="12048" width="12.28515625" style="9" customWidth="1"/>
    <col min="12049" max="12049" width="13.7109375" style="9" customWidth="1"/>
    <col min="12050" max="12051" width="12.28515625" style="9" customWidth="1"/>
    <col min="12052" max="12052" width="13.5703125" style="9" customWidth="1"/>
    <col min="12053" max="12287" width="12.28515625" style="9" customWidth="1"/>
    <col min="12288" max="12288" width="6.85546875" style="9" customWidth="1"/>
    <col min="12289" max="12289" width="44.140625" style="9" customWidth="1"/>
    <col min="12290" max="12290" width="10" style="9" customWidth="1"/>
    <col min="12291" max="12291" width="10.28515625" style="9" customWidth="1"/>
    <col min="12292" max="12292" width="13.5703125" style="9" customWidth="1"/>
    <col min="12293" max="12293" width="9.42578125" style="9" customWidth="1"/>
    <col min="12294" max="12294" width="12.28515625" style="9" customWidth="1"/>
    <col min="12295" max="12295" width="17.5703125" style="9" customWidth="1"/>
    <col min="12296" max="12296" width="12.28515625" style="9" customWidth="1"/>
    <col min="12297" max="12297" width="13.42578125" style="9" customWidth="1"/>
    <col min="12298" max="12298" width="15.28515625" style="9" customWidth="1"/>
    <col min="12299" max="12299" width="12.7109375" style="9" customWidth="1"/>
    <col min="12300" max="12300" width="16.42578125" style="9" customWidth="1"/>
    <col min="12301" max="12301" width="12.28515625" style="9" customWidth="1"/>
    <col min="12302" max="12302" width="16.28515625" style="9" customWidth="1"/>
    <col min="12303" max="12304" width="12.28515625" style="9" customWidth="1"/>
    <col min="12305" max="12305" width="13.7109375" style="9" customWidth="1"/>
    <col min="12306" max="12307" width="12.28515625" style="9" customWidth="1"/>
    <col min="12308" max="12308" width="13.5703125" style="9" customWidth="1"/>
    <col min="12309" max="12543" width="12.28515625" style="9" customWidth="1"/>
    <col min="12544" max="12544" width="6.85546875" style="9" customWidth="1"/>
    <col min="12545" max="12545" width="44.140625" style="9" customWidth="1"/>
    <col min="12546" max="12546" width="10" style="9" customWidth="1"/>
    <col min="12547" max="12547" width="10.28515625" style="9" customWidth="1"/>
    <col min="12548" max="12548" width="13.5703125" style="9" customWidth="1"/>
    <col min="12549" max="12549" width="9.42578125" style="9" customWidth="1"/>
    <col min="12550" max="12550" width="12.28515625" style="9" customWidth="1"/>
    <col min="12551" max="12551" width="17.5703125" style="9" customWidth="1"/>
    <col min="12552" max="12552" width="12.28515625" style="9" customWidth="1"/>
    <col min="12553" max="12553" width="13.42578125" style="9" customWidth="1"/>
    <col min="12554" max="12554" width="15.28515625" style="9" customWidth="1"/>
    <col min="12555" max="12555" width="12.7109375" style="9" customWidth="1"/>
    <col min="12556" max="12556" width="16.42578125" style="9" customWidth="1"/>
    <col min="12557" max="12557" width="12.28515625" style="9" customWidth="1"/>
    <col min="12558" max="12558" width="16.28515625" style="9" customWidth="1"/>
    <col min="12559" max="12560" width="12.28515625" style="9" customWidth="1"/>
    <col min="12561" max="12561" width="13.7109375" style="9" customWidth="1"/>
    <col min="12562" max="12563" width="12.28515625" style="9" customWidth="1"/>
    <col min="12564" max="12564" width="13.5703125" style="9" customWidth="1"/>
    <col min="12565" max="12799" width="12.28515625" style="9" customWidth="1"/>
    <col min="12800" max="12800" width="6.85546875" style="9" customWidth="1"/>
    <col min="12801" max="12801" width="44.140625" style="9" customWidth="1"/>
    <col min="12802" max="12802" width="10" style="9" customWidth="1"/>
    <col min="12803" max="12803" width="10.28515625" style="9" customWidth="1"/>
    <col min="12804" max="12804" width="13.5703125" style="9" customWidth="1"/>
    <col min="12805" max="12805" width="9.42578125" style="9" customWidth="1"/>
    <col min="12806" max="12806" width="12.28515625" style="9" customWidth="1"/>
    <col min="12807" max="12807" width="17.5703125" style="9" customWidth="1"/>
    <col min="12808" max="12808" width="12.28515625" style="9" customWidth="1"/>
    <col min="12809" max="12809" width="13.42578125" style="9" customWidth="1"/>
    <col min="12810" max="12810" width="15.28515625" style="9" customWidth="1"/>
    <col min="12811" max="12811" width="12.7109375" style="9" customWidth="1"/>
    <col min="12812" max="12812" width="16.42578125" style="9" customWidth="1"/>
    <col min="12813" max="12813" width="12.28515625" style="9" customWidth="1"/>
    <col min="12814" max="12814" width="16.28515625" style="9" customWidth="1"/>
    <col min="12815" max="12816" width="12.28515625" style="9" customWidth="1"/>
    <col min="12817" max="12817" width="13.7109375" style="9" customWidth="1"/>
    <col min="12818" max="12819" width="12.28515625" style="9" customWidth="1"/>
    <col min="12820" max="12820" width="13.5703125" style="9" customWidth="1"/>
    <col min="12821" max="13055" width="12.28515625" style="9" customWidth="1"/>
    <col min="13056" max="13056" width="6.85546875" style="9" customWidth="1"/>
    <col min="13057" max="13057" width="44.140625" style="9" customWidth="1"/>
    <col min="13058" max="13058" width="10" style="9" customWidth="1"/>
    <col min="13059" max="13059" width="10.28515625" style="9" customWidth="1"/>
    <col min="13060" max="13060" width="13.5703125" style="9" customWidth="1"/>
    <col min="13061" max="13061" width="9.42578125" style="9" customWidth="1"/>
    <col min="13062" max="13062" width="12.28515625" style="9" customWidth="1"/>
    <col min="13063" max="13063" width="17.5703125" style="9" customWidth="1"/>
    <col min="13064" max="13064" width="12.28515625" style="9" customWidth="1"/>
    <col min="13065" max="13065" width="13.42578125" style="9" customWidth="1"/>
    <col min="13066" max="13066" width="15.28515625" style="9" customWidth="1"/>
    <col min="13067" max="13067" width="12.7109375" style="9" customWidth="1"/>
    <col min="13068" max="13068" width="16.42578125" style="9" customWidth="1"/>
    <col min="13069" max="13069" width="12.28515625" style="9" customWidth="1"/>
    <col min="13070" max="13070" width="16.28515625" style="9" customWidth="1"/>
    <col min="13071" max="13072" width="12.28515625" style="9" customWidth="1"/>
    <col min="13073" max="13073" width="13.7109375" style="9" customWidth="1"/>
    <col min="13074" max="13075" width="12.28515625" style="9" customWidth="1"/>
    <col min="13076" max="13076" width="13.5703125" style="9" customWidth="1"/>
    <col min="13077" max="13311" width="12.28515625" style="9" customWidth="1"/>
    <col min="13312" max="13312" width="6.85546875" style="9" customWidth="1"/>
    <col min="13313" max="13313" width="44.140625" style="9" customWidth="1"/>
    <col min="13314" max="13314" width="10" style="9" customWidth="1"/>
    <col min="13315" max="13315" width="10.28515625" style="9" customWidth="1"/>
    <col min="13316" max="13316" width="13.5703125" style="9" customWidth="1"/>
    <col min="13317" max="13317" width="9.42578125" style="9" customWidth="1"/>
    <col min="13318" max="13318" width="12.28515625" style="9" customWidth="1"/>
    <col min="13319" max="13319" width="17.5703125" style="9" customWidth="1"/>
    <col min="13320" max="13320" width="12.28515625" style="9" customWidth="1"/>
    <col min="13321" max="13321" width="13.42578125" style="9" customWidth="1"/>
    <col min="13322" max="13322" width="15.28515625" style="9" customWidth="1"/>
    <col min="13323" max="13323" width="12.7109375" style="9" customWidth="1"/>
    <col min="13324" max="13324" width="16.42578125" style="9" customWidth="1"/>
    <col min="13325" max="13325" width="12.28515625" style="9" customWidth="1"/>
    <col min="13326" max="13326" width="16.28515625" style="9" customWidth="1"/>
    <col min="13327" max="13328" width="12.28515625" style="9" customWidth="1"/>
    <col min="13329" max="13329" width="13.7109375" style="9" customWidth="1"/>
    <col min="13330" max="13331" width="12.28515625" style="9" customWidth="1"/>
    <col min="13332" max="13332" width="13.5703125" style="9" customWidth="1"/>
    <col min="13333" max="13567" width="12.28515625" style="9" customWidth="1"/>
    <col min="13568" max="13568" width="6.85546875" style="9" customWidth="1"/>
    <col min="13569" max="13569" width="44.140625" style="9" customWidth="1"/>
    <col min="13570" max="13570" width="10" style="9" customWidth="1"/>
    <col min="13571" max="13571" width="10.28515625" style="9" customWidth="1"/>
    <col min="13572" max="13572" width="13.5703125" style="9" customWidth="1"/>
    <col min="13573" max="13573" width="9.42578125" style="9" customWidth="1"/>
    <col min="13574" max="13574" width="12.28515625" style="9" customWidth="1"/>
    <col min="13575" max="13575" width="17.5703125" style="9" customWidth="1"/>
    <col min="13576" max="13576" width="12.28515625" style="9" customWidth="1"/>
    <col min="13577" max="13577" width="13.42578125" style="9" customWidth="1"/>
    <col min="13578" max="13578" width="15.28515625" style="9" customWidth="1"/>
    <col min="13579" max="13579" width="12.7109375" style="9" customWidth="1"/>
    <col min="13580" max="13580" width="16.42578125" style="9" customWidth="1"/>
    <col min="13581" max="13581" width="12.28515625" style="9" customWidth="1"/>
    <col min="13582" max="13582" width="16.28515625" style="9" customWidth="1"/>
    <col min="13583" max="13584" width="12.28515625" style="9" customWidth="1"/>
    <col min="13585" max="13585" width="13.7109375" style="9" customWidth="1"/>
    <col min="13586" max="13587" width="12.28515625" style="9" customWidth="1"/>
    <col min="13588" max="13588" width="13.5703125" style="9" customWidth="1"/>
    <col min="13589" max="13823" width="12.28515625" style="9" customWidth="1"/>
    <col min="13824" max="13824" width="6.85546875" style="9" customWidth="1"/>
    <col min="13825" max="13825" width="44.140625" style="9" customWidth="1"/>
    <col min="13826" max="13826" width="10" style="9" customWidth="1"/>
    <col min="13827" max="13827" width="10.28515625" style="9" customWidth="1"/>
    <col min="13828" max="13828" width="13.5703125" style="9" customWidth="1"/>
    <col min="13829" max="13829" width="9.42578125" style="9" customWidth="1"/>
    <col min="13830" max="13830" width="12.28515625" style="9" customWidth="1"/>
    <col min="13831" max="13831" width="17.5703125" style="9" customWidth="1"/>
    <col min="13832" max="13832" width="12.28515625" style="9" customWidth="1"/>
    <col min="13833" max="13833" width="13.42578125" style="9" customWidth="1"/>
    <col min="13834" max="13834" width="15.28515625" style="9" customWidth="1"/>
    <col min="13835" max="13835" width="12.7109375" style="9" customWidth="1"/>
    <col min="13836" max="13836" width="16.42578125" style="9" customWidth="1"/>
    <col min="13837" max="13837" width="12.28515625" style="9" customWidth="1"/>
    <col min="13838" max="13838" width="16.28515625" style="9" customWidth="1"/>
    <col min="13839" max="13840" width="12.28515625" style="9" customWidth="1"/>
    <col min="13841" max="13841" width="13.7109375" style="9" customWidth="1"/>
    <col min="13842" max="13843" width="12.28515625" style="9" customWidth="1"/>
    <col min="13844" max="13844" width="13.5703125" style="9" customWidth="1"/>
    <col min="13845" max="14079" width="12.28515625" style="9" customWidth="1"/>
    <col min="14080" max="14080" width="6.85546875" style="9" customWidth="1"/>
    <col min="14081" max="14081" width="44.140625" style="9" customWidth="1"/>
    <col min="14082" max="14082" width="10" style="9" customWidth="1"/>
    <col min="14083" max="14083" width="10.28515625" style="9" customWidth="1"/>
    <col min="14084" max="14084" width="13.5703125" style="9" customWidth="1"/>
    <col min="14085" max="14085" width="9.42578125" style="9" customWidth="1"/>
    <col min="14086" max="14086" width="12.28515625" style="9" customWidth="1"/>
    <col min="14087" max="14087" width="17.5703125" style="9" customWidth="1"/>
    <col min="14088" max="14088" width="12.28515625" style="9" customWidth="1"/>
    <col min="14089" max="14089" width="13.42578125" style="9" customWidth="1"/>
    <col min="14090" max="14090" width="15.28515625" style="9" customWidth="1"/>
    <col min="14091" max="14091" width="12.7109375" style="9" customWidth="1"/>
    <col min="14092" max="14092" width="16.42578125" style="9" customWidth="1"/>
    <col min="14093" max="14093" width="12.28515625" style="9" customWidth="1"/>
    <col min="14094" max="14094" width="16.28515625" style="9" customWidth="1"/>
    <col min="14095" max="14096" width="12.28515625" style="9" customWidth="1"/>
    <col min="14097" max="14097" width="13.7109375" style="9" customWidth="1"/>
    <col min="14098" max="14099" width="12.28515625" style="9" customWidth="1"/>
    <col min="14100" max="14100" width="13.5703125" style="9" customWidth="1"/>
    <col min="14101" max="14335" width="12.28515625" style="9" customWidth="1"/>
    <col min="14336" max="14336" width="6.85546875" style="9" customWidth="1"/>
    <col min="14337" max="14337" width="44.140625" style="9" customWidth="1"/>
    <col min="14338" max="14338" width="10" style="9" customWidth="1"/>
    <col min="14339" max="14339" width="10.28515625" style="9" customWidth="1"/>
    <col min="14340" max="14340" width="13.5703125" style="9" customWidth="1"/>
    <col min="14341" max="14341" width="9.42578125" style="9" customWidth="1"/>
    <col min="14342" max="14342" width="12.28515625" style="9" customWidth="1"/>
    <col min="14343" max="14343" width="17.5703125" style="9" customWidth="1"/>
    <col min="14344" max="14344" width="12.28515625" style="9" customWidth="1"/>
    <col min="14345" max="14345" width="13.42578125" style="9" customWidth="1"/>
    <col min="14346" max="14346" width="15.28515625" style="9" customWidth="1"/>
    <col min="14347" max="14347" width="12.7109375" style="9" customWidth="1"/>
    <col min="14348" max="14348" width="16.42578125" style="9" customWidth="1"/>
    <col min="14349" max="14349" width="12.28515625" style="9" customWidth="1"/>
    <col min="14350" max="14350" width="16.28515625" style="9" customWidth="1"/>
    <col min="14351" max="14352" width="12.28515625" style="9" customWidth="1"/>
    <col min="14353" max="14353" width="13.7109375" style="9" customWidth="1"/>
    <col min="14354" max="14355" width="12.28515625" style="9" customWidth="1"/>
    <col min="14356" max="14356" width="13.5703125" style="9" customWidth="1"/>
    <col min="14357" max="14591" width="12.28515625" style="9" customWidth="1"/>
    <col min="14592" max="14592" width="6.85546875" style="9" customWidth="1"/>
    <col min="14593" max="14593" width="44.140625" style="9" customWidth="1"/>
    <col min="14594" max="14594" width="10" style="9" customWidth="1"/>
    <col min="14595" max="14595" width="10.28515625" style="9" customWidth="1"/>
    <col min="14596" max="14596" width="13.5703125" style="9" customWidth="1"/>
    <col min="14597" max="14597" width="9.42578125" style="9" customWidth="1"/>
    <col min="14598" max="14598" width="12.28515625" style="9" customWidth="1"/>
    <col min="14599" max="14599" width="17.5703125" style="9" customWidth="1"/>
    <col min="14600" max="14600" width="12.28515625" style="9" customWidth="1"/>
    <col min="14601" max="14601" width="13.42578125" style="9" customWidth="1"/>
    <col min="14602" max="14602" width="15.28515625" style="9" customWidth="1"/>
    <col min="14603" max="14603" width="12.7109375" style="9" customWidth="1"/>
    <col min="14604" max="14604" width="16.42578125" style="9" customWidth="1"/>
    <col min="14605" max="14605" width="12.28515625" style="9" customWidth="1"/>
    <col min="14606" max="14606" width="16.28515625" style="9" customWidth="1"/>
    <col min="14607" max="14608" width="12.28515625" style="9" customWidth="1"/>
    <col min="14609" max="14609" width="13.7109375" style="9" customWidth="1"/>
    <col min="14610" max="14611" width="12.28515625" style="9" customWidth="1"/>
    <col min="14612" max="14612" width="13.5703125" style="9" customWidth="1"/>
    <col min="14613" max="14847" width="12.28515625" style="9" customWidth="1"/>
    <col min="14848" max="14848" width="6.85546875" style="9" customWidth="1"/>
    <col min="14849" max="14849" width="44.140625" style="9" customWidth="1"/>
    <col min="14850" max="14850" width="10" style="9" customWidth="1"/>
    <col min="14851" max="14851" width="10.28515625" style="9" customWidth="1"/>
    <col min="14852" max="14852" width="13.5703125" style="9" customWidth="1"/>
    <col min="14853" max="14853" width="9.42578125" style="9" customWidth="1"/>
    <col min="14854" max="14854" width="12.28515625" style="9" customWidth="1"/>
    <col min="14855" max="14855" width="17.5703125" style="9" customWidth="1"/>
    <col min="14856" max="14856" width="12.28515625" style="9" customWidth="1"/>
    <col min="14857" max="14857" width="13.42578125" style="9" customWidth="1"/>
    <col min="14858" max="14858" width="15.28515625" style="9" customWidth="1"/>
    <col min="14859" max="14859" width="12.7109375" style="9" customWidth="1"/>
    <col min="14860" max="14860" width="16.42578125" style="9" customWidth="1"/>
    <col min="14861" max="14861" width="12.28515625" style="9" customWidth="1"/>
    <col min="14862" max="14862" width="16.28515625" style="9" customWidth="1"/>
    <col min="14863" max="14864" width="12.28515625" style="9" customWidth="1"/>
    <col min="14865" max="14865" width="13.7109375" style="9" customWidth="1"/>
    <col min="14866" max="14867" width="12.28515625" style="9" customWidth="1"/>
    <col min="14868" max="14868" width="13.5703125" style="9" customWidth="1"/>
    <col min="14869" max="15103" width="12.28515625" style="9" customWidth="1"/>
    <col min="15104" max="15104" width="6.85546875" style="9" customWidth="1"/>
    <col min="15105" max="15105" width="44.140625" style="9" customWidth="1"/>
    <col min="15106" max="15106" width="10" style="9" customWidth="1"/>
    <col min="15107" max="15107" width="10.28515625" style="9" customWidth="1"/>
    <col min="15108" max="15108" width="13.5703125" style="9" customWidth="1"/>
    <col min="15109" max="15109" width="9.42578125" style="9" customWidth="1"/>
    <col min="15110" max="15110" width="12.28515625" style="9" customWidth="1"/>
    <col min="15111" max="15111" width="17.5703125" style="9" customWidth="1"/>
    <col min="15112" max="15112" width="12.28515625" style="9" customWidth="1"/>
    <col min="15113" max="15113" width="13.42578125" style="9" customWidth="1"/>
    <col min="15114" max="15114" width="15.28515625" style="9" customWidth="1"/>
    <col min="15115" max="15115" width="12.7109375" style="9" customWidth="1"/>
    <col min="15116" max="15116" width="16.42578125" style="9" customWidth="1"/>
    <col min="15117" max="15117" width="12.28515625" style="9" customWidth="1"/>
    <col min="15118" max="15118" width="16.28515625" style="9" customWidth="1"/>
    <col min="15119" max="15120" width="12.28515625" style="9" customWidth="1"/>
    <col min="15121" max="15121" width="13.7109375" style="9" customWidth="1"/>
    <col min="15122" max="15123" width="12.28515625" style="9" customWidth="1"/>
    <col min="15124" max="15124" width="13.5703125" style="9" customWidth="1"/>
    <col min="15125" max="15359" width="12.28515625" style="9" customWidth="1"/>
    <col min="15360" max="15360" width="6.85546875" style="9" customWidth="1"/>
    <col min="15361" max="15361" width="44.140625" style="9" customWidth="1"/>
    <col min="15362" max="15362" width="10" style="9" customWidth="1"/>
    <col min="15363" max="15363" width="10.28515625" style="9" customWidth="1"/>
    <col min="15364" max="15364" width="13.5703125" style="9" customWidth="1"/>
    <col min="15365" max="15365" width="9.42578125" style="9" customWidth="1"/>
    <col min="15366" max="15366" width="12.28515625" style="9" customWidth="1"/>
    <col min="15367" max="15367" width="17.5703125" style="9" customWidth="1"/>
    <col min="15368" max="15368" width="12.28515625" style="9" customWidth="1"/>
    <col min="15369" max="15369" width="13.42578125" style="9" customWidth="1"/>
    <col min="15370" max="15370" width="15.28515625" style="9" customWidth="1"/>
    <col min="15371" max="15371" width="12.7109375" style="9" customWidth="1"/>
    <col min="15372" max="15372" width="16.42578125" style="9" customWidth="1"/>
    <col min="15373" max="15373" width="12.28515625" style="9" customWidth="1"/>
    <col min="15374" max="15374" width="16.28515625" style="9" customWidth="1"/>
    <col min="15375" max="15376" width="12.28515625" style="9" customWidth="1"/>
    <col min="15377" max="15377" width="13.7109375" style="9" customWidth="1"/>
    <col min="15378" max="15379" width="12.28515625" style="9" customWidth="1"/>
    <col min="15380" max="15380" width="13.5703125" style="9" customWidth="1"/>
    <col min="15381" max="15615" width="12.28515625" style="9" customWidth="1"/>
    <col min="15616" max="15616" width="6.85546875" style="9" customWidth="1"/>
    <col min="15617" max="15617" width="44.140625" style="9" customWidth="1"/>
    <col min="15618" max="15618" width="10" style="9" customWidth="1"/>
    <col min="15619" max="15619" width="10.28515625" style="9" customWidth="1"/>
    <col min="15620" max="15620" width="13.5703125" style="9" customWidth="1"/>
    <col min="15621" max="15621" width="9.42578125" style="9" customWidth="1"/>
    <col min="15622" max="15622" width="12.28515625" style="9" customWidth="1"/>
    <col min="15623" max="15623" width="17.5703125" style="9" customWidth="1"/>
    <col min="15624" max="15624" width="12.28515625" style="9" customWidth="1"/>
    <col min="15625" max="15625" width="13.42578125" style="9" customWidth="1"/>
    <col min="15626" max="15626" width="15.28515625" style="9" customWidth="1"/>
    <col min="15627" max="15627" width="12.7109375" style="9" customWidth="1"/>
    <col min="15628" max="15628" width="16.42578125" style="9" customWidth="1"/>
    <col min="15629" max="15629" width="12.28515625" style="9" customWidth="1"/>
    <col min="15630" max="15630" width="16.28515625" style="9" customWidth="1"/>
    <col min="15631" max="15632" width="12.28515625" style="9" customWidth="1"/>
    <col min="15633" max="15633" width="13.7109375" style="9" customWidth="1"/>
    <col min="15634" max="15635" width="12.28515625" style="9" customWidth="1"/>
    <col min="15636" max="15636" width="13.5703125" style="9" customWidth="1"/>
    <col min="15637" max="15871" width="12.28515625" style="9" customWidth="1"/>
    <col min="15872" max="15872" width="6.85546875" style="9" customWidth="1"/>
    <col min="15873" max="15873" width="44.140625" style="9" customWidth="1"/>
    <col min="15874" max="15874" width="10" style="9" customWidth="1"/>
    <col min="15875" max="15875" width="10.28515625" style="9" customWidth="1"/>
    <col min="15876" max="15876" width="13.5703125" style="9" customWidth="1"/>
    <col min="15877" max="15877" width="9.42578125" style="9" customWidth="1"/>
    <col min="15878" max="15878" width="12.28515625" style="9" customWidth="1"/>
    <col min="15879" max="15879" width="17.5703125" style="9" customWidth="1"/>
    <col min="15880" max="15880" width="12.28515625" style="9" customWidth="1"/>
    <col min="15881" max="15881" width="13.42578125" style="9" customWidth="1"/>
    <col min="15882" max="15882" width="15.28515625" style="9" customWidth="1"/>
    <col min="15883" max="15883" width="12.7109375" style="9" customWidth="1"/>
    <col min="15884" max="15884" width="16.42578125" style="9" customWidth="1"/>
    <col min="15885" max="15885" width="12.28515625" style="9" customWidth="1"/>
    <col min="15886" max="15886" width="16.28515625" style="9" customWidth="1"/>
    <col min="15887" max="15888" width="12.28515625" style="9" customWidth="1"/>
    <col min="15889" max="15889" width="13.7109375" style="9" customWidth="1"/>
    <col min="15890" max="15891" width="12.28515625" style="9" customWidth="1"/>
    <col min="15892" max="15892" width="13.5703125" style="9" customWidth="1"/>
    <col min="15893" max="16127" width="12.28515625" style="9" customWidth="1"/>
    <col min="16128" max="16128" width="6.85546875" style="9" customWidth="1"/>
    <col min="16129" max="16129" width="44.140625" style="9" customWidth="1"/>
    <col min="16130" max="16130" width="10" style="9" customWidth="1"/>
    <col min="16131" max="16131" width="10.28515625" style="9" customWidth="1"/>
    <col min="16132" max="16132" width="13.5703125" style="9" customWidth="1"/>
    <col min="16133" max="16133" width="9.42578125" style="9" customWidth="1"/>
    <col min="16134" max="16134" width="12.28515625" style="9" customWidth="1"/>
    <col min="16135" max="16135" width="17.5703125" style="9" customWidth="1"/>
    <col min="16136" max="16136" width="12.28515625" style="9" customWidth="1"/>
    <col min="16137" max="16137" width="13.42578125" style="9" customWidth="1"/>
    <col min="16138" max="16138" width="15.28515625" style="9" customWidth="1"/>
    <col min="16139" max="16139" width="12.7109375" style="9" customWidth="1"/>
    <col min="16140" max="16140" width="16.42578125" style="9" customWidth="1"/>
    <col min="16141" max="16141" width="12.28515625" style="9" customWidth="1"/>
    <col min="16142" max="16142" width="16.28515625" style="9" customWidth="1"/>
    <col min="16143" max="16144" width="12.28515625" style="9" customWidth="1"/>
    <col min="16145" max="16145" width="13.7109375" style="9" customWidth="1"/>
    <col min="16146" max="16147" width="12.28515625" style="9" customWidth="1"/>
    <col min="16148" max="16148" width="13.5703125" style="9" customWidth="1"/>
    <col min="16149" max="16384" width="12.28515625" style="9" customWidth="1"/>
  </cols>
  <sheetData>
    <row r="1" spans="1:21" ht="1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6" t="s">
        <v>14</v>
      </c>
      <c r="P1" s="7" t="s">
        <v>15</v>
      </c>
      <c r="Q1" s="7" t="s">
        <v>13</v>
      </c>
      <c r="R1" s="8" t="s">
        <v>16</v>
      </c>
      <c r="S1" s="7" t="s">
        <v>17</v>
      </c>
      <c r="T1" s="7" t="s">
        <v>18</v>
      </c>
      <c r="U1" s="8" t="s">
        <v>19</v>
      </c>
    </row>
    <row r="2" spans="1:21" s="16" customFormat="1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1">
        <v>6</v>
      </c>
      <c r="G2" s="11">
        <v>7</v>
      </c>
      <c r="H2" s="10">
        <v>8</v>
      </c>
      <c r="I2" s="10">
        <v>9</v>
      </c>
      <c r="J2" s="12">
        <v>10</v>
      </c>
      <c r="K2" s="12">
        <v>11</v>
      </c>
      <c r="L2" s="13">
        <v>12</v>
      </c>
      <c r="M2" s="14">
        <v>13</v>
      </c>
      <c r="N2" s="14">
        <v>14</v>
      </c>
      <c r="O2" s="14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1" x14ac:dyDescent="0.25">
      <c r="A3" s="17">
        <v>1</v>
      </c>
      <c r="B3" s="18" t="s">
        <v>20</v>
      </c>
      <c r="C3" s="17">
        <v>641.4</v>
      </c>
      <c r="D3" s="17">
        <v>404.7</v>
      </c>
      <c r="E3" s="17">
        <v>895.3</v>
      </c>
      <c r="F3" s="17">
        <v>2741.6</v>
      </c>
      <c r="G3" s="17">
        <v>0</v>
      </c>
      <c r="H3" s="19">
        <f>F3+G3</f>
        <v>2741.6</v>
      </c>
      <c r="I3" s="17">
        <f>C3+D3</f>
        <v>1046.0999999999999</v>
      </c>
      <c r="J3" s="20">
        <v>3.24</v>
      </c>
      <c r="K3" s="21">
        <f>I3*J3</f>
        <v>3389.364</v>
      </c>
      <c r="L3" s="22">
        <f>K3/H3*2.7</f>
        <v>3.3379350744091045</v>
      </c>
      <c r="M3" s="23">
        <v>6.2E-2</v>
      </c>
      <c r="N3" s="23">
        <f>D3*M3</f>
        <v>25.0914</v>
      </c>
      <c r="O3" s="24">
        <f>N3/H3*22.74</f>
        <v>0.20811877589728625</v>
      </c>
      <c r="P3" s="25"/>
      <c r="Q3" s="25"/>
      <c r="R3" s="26"/>
      <c r="S3" s="25"/>
      <c r="T3" s="25"/>
      <c r="U3" s="26"/>
    </row>
    <row r="4" spans="1:21" x14ac:dyDescent="0.25">
      <c r="A4" s="17">
        <v>2</v>
      </c>
      <c r="B4" s="18" t="s">
        <v>21</v>
      </c>
      <c r="C4" s="17">
        <v>749.1</v>
      </c>
      <c r="D4" s="17">
        <v>359.6</v>
      </c>
      <c r="E4" s="17">
        <v>0</v>
      </c>
      <c r="F4" s="17">
        <v>2691.4</v>
      </c>
      <c r="G4" s="17">
        <v>580.1</v>
      </c>
      <c r="H4" s="19">
        <f t="shared" ref="H4:H48" si="0">F4+G4</f>
        <v>3271.5</v>
      </c>
      <c r="I4" s="17">
        <f t="shared" ref="I4:I48" si="1">C4+D4</f>
        <v>1108.7</v>
      </c>
      <c r="J4" s="20">
        <v>3.24</v>
      </c>
      <c r="K4" s="21">
        <f t="shared" ref="K4:K48" si="2">I4*J4</f>
        <v>3592.1880000000006</v>
      </c>
      <c r="L4" s="22">
        <f t="shared" ref="L4:L48" si="3">K4/H4*2.7</f>
        <v>2.9646668500687761</v>
      </c>
      <c r="M4" s="23">
        <v>6.2E-2</v>
      </c>
      <c r="N4" s="23">
        <f t="shared" ref="N4:N48" si="4">D4*M4</f>
        <v>22.295200000000001</v>
      </c>
      <c r="O4" s="24">
        <f t="shared" ref="O4:O48" si="5">N4/H4*22.74</f>
        <v>0.15497259605685465</v>
      </c>
      <c r="P4" s="25"/>
      <c r="Q4" s="25"/>
      <c r="R4" s="26"/>
      <c r="S4" s="25"/>
      <c r="T4" s="25"/>
      <c r="U4" s="26"/>
    </row>
    <row r="5" spans="1:21" x14ac:dyDescent="0.25">
      <c r="A5" s="17">
        <v>3</v>
      </c>
      <c r="B5" s="18" t="s">
        <v>22</v>
      </c>
      <c r="C5" s="17">
        <v>646.70000000000005</v>
      </c>
      <c r="D5" s="17">
        <v>429.2</v>
      </c>
      <c r="E5" s="17">
        <v>0</v>
      </c>
      <c r="F5" s="17">
        <v>2779.5</v>
      </c>
      <c r="G5" s="17">
        <v>0</v>
      </c>
      <c r="H5" s="19">
        <f t="shared" si="0"/>
        <v>2779.5</v>
      </c>
      <c r="I5" s="17">
        <f t="shared" si="1"/>
        <v>1075.9000000000001</v>
      </c>
      <c r="J5" s="20">
        <v>3.24</v>
      </c>
      <c r="K5" s="21">
        <f t="shared" si="2"/>
        <v>3485.9160000000006</v>
      </c>
      <c r="L5" s="22">
        <f t="shared" si="3"/>
        <v>3.3862109012412311</v>
      </c>
      <c r="M5" s="23">
        <v>6.2E-2</v>
      </c>
      <c r="N5" s="23">
        <f t="shared" si="4"/>
        <v>26.610399999999998</v>
      </c>
      <c r="O5" s="24">
        <f t="shared" si="5"/>
        <v>0.21770839935240149</v>
      </c>
      <c r="P5" s="25"/>
      <c r="Q5" s="25"/>
      <c r="R5" s="26"/>
      <c r="S5" s="25"/>
      <c r="T5" s="25"/>
      <c r="U5" s="26"/>
    </row>
    <row r="6" spans="1:21" x14ac:dyDescent="0.25">
      <c r="A6" s="17">
        <v>4</v>
      </c>
      <c r="B6" s="18" t="s">
        <v>23</v>
      </c>
      <c r="C6" s="17">
        <v>479.4</v>
      </c>
      <c r="D6" s="17">
        <v>289.60000000000002</v>
      </c>
      <c r="E6" s="17">
        <v>0</v>
      </c>
      <c r="F6" s="17">
        <v>2532.1999999999998</v>
      </c>
      <c r="G6" s="17">
        <v>246.1</v>
      </c>
      <c r="H6" s="19">
        <f t="shared" si="0"/>
        <v>2778.2999999999997</v>
      </c>
      <c r="I6" s="17">
        <f t="shared" si="1"/>
        <v>769</v>
      </c>
      <c r="J6" s="20">
        <v>3.24</v>
      </c>
      <c r="K6" s="21">
        <f t="shared" si="2"/>
        <v>2491.56</v>
      </c>
      <c r="L6" s="22">
        <f t="shared" si="3"/>
        <v>2.4213411078717204</v>
      </c>
      <c r="M6" s="23">
        <v>6.2E-2</v>
      </c>
      <c r="N6" s="23">
        <f t="shared" si="4"/>
        <v>17.955200000000001</v>
      </c>
      <c r="O6" s="24">
        <f t="shared" si="5"/>
        <v>0.14696082064571861</v>
      </c>
      <c r="P6" s="25"/>
      <c r="Q6" s="25"/>
      <c r="R6" s="26"/>
      <c r="S6" s="25"/>
      <c r="T6" s="25"/>
      <c r="U6" s="26"/>
    </row>
    <row r="7" spans="1:21" x14ac:dyDescent="0.25">
      <c r="A7" s="17">
        <v>5</v>
      </c>
      <c r="B7" s="18" t="s">
        <v>24</v>
      </c>
      <c r="C7" s="17">
        <v>359.4</v>
      </c>
      <c r="D7" s="17">
        <v>116.5</v>
      </c>
      <c r="E7" s="17">
        <v>0</v>
      </c>
      <c r="F7" s="17">
        <v>1126.5</v>
      </c>
      <c r="G7" s="17">
        <v>100.8</v>
      </c>
      <c r="H7" s="19">
        <f t="shared" si="0"/>
        <v>1227.3</v>
      </c>
      <c r="I7" s="17">
        <f t="shared" si="1"/>
        <v>475.9</v>
      </c>
      <c r="J7" s="20">
        <v>3.24</v>
      </c>
      <c r="K7" s="21">
        <f t="shared" si="2"/>
        <v>1541.9159999999999</v>
      </c>
      <c r="L7" s="22">
        <f t="shared" si="3"/>
        <v>3.3921398191151311</v>
      </c>
      <c r="M7" s="23">
        <v>6.2E-2</v>
      </c>
      <c r="N7" s="23">
        <f t="shared" si="4"/>
        <v>7.2229999999999999</v>
      </c>
      <c r="O7" s="24">
        <f t="shared" si="5"/>
        <v>0.13383119041799071</v>
      </c>
      <c r="P7" s="25"/>
      <c r="Q7" s="25"/>
      <c r="R7" s="26"/>
      <c r="S7" s="25"/>
      <c r="T7" s="25"/>
      <c r="U7" s="26"/>
    </row>
    <row r="8" spans="1:21" x14ac:dyDescent="0.25">
      <c r="A8" s="17">
        <v>6</v>
      </c>
      <c r="B8" s="18" t="s">
        <v>25</v>
      </c>
      <c r="C8" s="17">
        <v>543.20000000000005</v>
      </c>
      <c r="D8" s="17">
        <v>170.4</v>
      </c>
      <c r="E8" s="17">
        <v>694</v>
      </c>
      <c r="F8" s="17">
        <v>1997.7</v>
      </c>
      <c r="G8" s="17">
        <v>0</v>
      </c>
      <c r="H8" s="19">
        <f t="shared" si="0"/>
        <v>1997.7</v>
      </c>
      <c r="I8" s="17">
        <f t="shared" si="1"/>
        <v>713.6</v>
      </c>
      <c r="J8" s="20">
        <v>3.24</v>
      </c>
      <c r="K8" s="21">
        <f t="shared" si="2"/>
        <v>2312.0640000000003</v>
      </c>
      <c r="L8" s="22">
        <f t="shared" si="3"/>
        <v>3.1248800120138163</v>
      </c>
      <c r="M8" s="23">
        <v>6.2E-2</v>
      </c>
      <c r="N8" s="23">
        <f t="shared" si="4"/>
        <v>10.5648</v>
      </c>
      <c r="O8" s="24">
        <f t="shared" si="5"/>
        <v>0.1202600750863493</v>
      </c>
      <c r="P8" s="25"/>
      <c r="Q8" s="25"/>
      <c r="R8" s="26"/>
      <c r="S8" s="25"/>
      <c r="T8" s="25"/>
      <c r="U8" s="26"/>
    </row>
    <row r="9" spans="1:21" x14ac:dyDescent="0.25">
      <c r="A9" s="17">
        <v>7</v>
      </c>
      <c r="B9" s="18" t="s">
        <v>26</v>
      </c>
      <c r="C9" s="17">
        <v>0</v>
      </c>
      <c r="D9" s="17">
        <v>290.5</v>
      </c>
      <c r="E9" s="17">
        <v>0</v>
      </c>
      <c r="F9" s="17">
        <v>2491.1999999999998</v>
      </c>
      <c r="G9" s="17">
        <v>515.5</v>
      </c>
      <c r="H9" s="19">
        <f t="shared" si="0"/>
        <v>3006.7</v>
      </c>
      <c r="I9" s="17">
        <f t="shared" si="1"/>
        <v>290.5</v>
      </c>
      <c r="J9" s="20">
        <v>3.24</v>
      </c>
      <c r="K9" s="21">
        <f t="shared" si="2"/>
        <v>941.22</v>
      </c>
      <c r="L9" s="22">
        <f t="shared" si="3"/>
        <v>0.84521036352146883</v>
      </c>
      <c r="M9" s="23">
        <v>6.2E-2</v>
      </c>
      <c r="N9" s="23">
        <f t="shared" si="4"/>
        <v>18.010999999999999</v>
      </c>
      <c r="O9" s="24">
        <f t="shared" si="5"/>
        <v>0.13621915721555192</v>
      </c>
      <c r="P9" s="25"/>
      <c r="Q9" s="25"/>
      <c r="R9" s="26"/>
      <c r="S9" s="25"/>
      <c r="T9" s="25"/>
      <c r="U9" s="26"/>
    </row>
    <row r="10" spans="1:21" x14ac:dyDescent="0.25">
      <c r="A10" s="17">
        <v>8</v>
      </c>
      <c r="B10" s="18" t="s">
        <v>27</v>
      </c>
      <c r="C10" s="17">
        <v>682.7</v>
      </c>
      <c r="D10" s="17">
        <v>337.4</v>
      </c>
      <c r="E10" s="17">
        <v>0</v>
      </c>
      <c r="F10" s="17">
        <v>3200.2</v>
      </c>
      <c r="G10" s="17">
        <v>41.1</v>
      </c>
      <c r="H10" s="19">
        <f t="shared" si="0"/>
        <v>3241.2999999999997</v>
      </c>
      <c r="I10" s="17">
        <f t="shared" si="1"/>
        <v>1020.1</v>
      </c>
      <c r="J10" s="20">
        <v>3.24</v>
      </c>
      <c r="K10" s="21">
        <f t="shared" si="2"/>
        <v>3305.1240000000003</v>
      </c>
      <c r="L10" s="22">
        <f t="shared" si="3"/>
        <v>2.7531653348964924</v>
      </c>
      <c r="M10" s="23">
        <v>6.2E-2</v>
      </c>
      <c r="N10" s="23">
        <f t="shared" si="4"/>
        <v>20.918799999999997</v>
      </c>
      <c r="O10" s="24">
        <f t="shared" si="5"/>
        <v>0.14676009995989261</v>
      </c>
      <c r="P10" s="25"/>
      <c r="Q10" s="25"/>
      <c r="R10" s="26"/>
      <c r="S10" s="25"/>
      <c r="T10" s="25"/>
      <c r="U10" s="26"/>
    </row>
    <row r="11" spans="1:21" x14ac:dyDescent="0.25">
      <c r="A11" s="17">
        <v>9</v>
      </c>
      <c r="B11" s="18" t="s">
        <v>28</v>
      </c>
      <c r="C11" s="17">
        <v>382.1</v>
      </c>
      <c r="D11" s="17">
        <v>169.8</v>
      </c>
      <c r="E11" s="17">
        <v>0</v>
      </c>
      <c r="F11" s="17">
        <v>1571.5</v>
      </c>
      <c r="G11" s="17">
        <v>167.8</v>
      </c>
      <c r="H11" s="19">
        <f t="shared" si="0"/>
        <v>1739.3</v>
      </c>
      <c r="I11" s="17">
        <f t="shared" si="1"/>
        <v>551.90000000000009</v>
      </c>
      <c r="J11" s="20">
        <v>3.24</v>
      </c>
      <c r="K11" s="21">
        <f t="shared" si="2"/>
        <v>1788.1560000000004</v>
      </c>
      <c r="L11" s="22">
        <f t="shared" si="3"/>
        <v>2.7758415454493197</v>
      </c>
      <c r="M11" s="23">
        <v>6.2E-2</v>
      </c>
      <c r="N11" s="23">
        <f t="shared" si="4"/>
        <v>10.527600000000001</v>
      </c>
      <c r="O11" s="24">
        <f t="shared" si="5"/>
        <v>0.13764021387914679</v>
      </c>
      <c r="P11" s="25"/>
      <c r="Q11" s="25"/>
      <c r="R11" s="26"/>
      <c r="S11" s="25"/>
      <c r="T11" s="25"/>
      <c r="U11" s="26"/>
    </row>
    <row r="12" spans="1:21" x14ac:dyDescent="0.25">
      <c r="A12" s="17">
        <v>10</v>
      </c>
      <c r="B12" s="18" t="s">
        <v>29</v>
      </c>
      <c r="C12" s="17">
        <v>320.2</v>
      </c>
      <c r="D12" s="17">
        <v>115.7</v>
      </c>
      <c r="E12" s="17">
        <v>0</v>
      </c>
      <c r="F12" s="17">
        <v>1020.7</v>
      </c>
      <c r="G12" s="17">
        <v>237</v>
      </c>
      <c r="H12" s="19">
        <f t="shared" si="0"/>
        <v>1257.7</v>
      </c>
      <c r="I12" s="17">
        <f t="shared" si="1"/>
        <v>435.9</v>
      </c>
      <c r="J12" s="20">
        <v>3.24</v>
      </c>
      <c r="K12" s="21">
        <f t="shared" si="2"/>
        <v>1412.316</v>
      </c>
      <c r="L12" s="22">
        <f t="shared" si="3"/>
        <v>3.0319258964776972</v>
      </c>
      <c r="M12" s="23">
        <v>6.2E-2</v>
      </c>
      <c r="N12" s="23">
        <f t="shared" si="4"/>
        <v>7.1734</v>
      </c>
      <c r="O12" s="24">
        <f t="shared" si="5"/>
        <v>0.12969954361135405</v>
      </c>
      <c r="P12" s="25"/>
      <c r="Q12" s="25"/>
      <c r="R12" s="26"/>
      <c r="S12" s="25"/>
      <c r="T12" s="25"/>
      <c r="U12" s="26"/>
    </row>
    <row r="13" spans="1:21" x14ac:dyDescent="0.25">
      <c r="A13" s="17">
        <v>11</v>
      </c>
      <c r="B13" s="18" t="s">
        <v>30</v>
      </c>
      <c r="C13" s="17">
        <v>598.5</v>
      </c>
      <c r="D13" s="17">
        <v>314.2</v>
      </c>
      <c r="E13" s="17">
        <v>0</v>
      </c>
      <c r="F13" s="17">
        <v>2659.3</v>
      </c>
      <c r="G13" s="17">
        <v>0</v>
      </c>
      <c r="H13" s="19">
        <f t="shared" si="0"/>
        <v>2659.3</v>
      </c>
      <c r="I13" s="17">
        <f t="shared" si="1"/>
        <v>912.7</v>
      </c>
      <c r="J13" s="20">
        <v>3.24</v>
      </c>
      <c r="K13" s="21">
        <f t="shared" si="2"/>
        <v>2957.1480000000001</v>
      </c>
      <c r="L13" s="22">
        <f t="shared" si="3"/>
        <v>3.0024064979505884</v>
      </c>
      <c r="M13" s="23">
        <v>6.2E-2</v>
      </c>
      <c r="N13" s="23">
        <f t="shared" si="4"/>
        <v>19.480399999999999</v>
      </c>
      <c r="O13" s="24">
        <f t="shared" si="5"/>
        <v>0.1665792862783439</v>
      </c>
      <c r="P13" s="25"/>
      <c r="Q13" s="25"/>
      <c r="R13" s="26"/>
      <c r="S13" s="25"/>
      <c r="T13" s="25"/>
      <c r="U13" s="26"/>
    </row>
    <row r="14" spans="1:21" x14ac:dyDescent="0.25">
      <c r="A14" s="17">
        <v>12</v>
      </c>
      <c r="B14" s="18" t="s">
        <v>31</v>
      </c>
      <c r="C14" s="17">
        <v>541.5</v>
      </c>
      <c r="D14" s="17">
        <v>173.8</v>
      </c>
      <c r="E14" s="17">
        <v>0</v>
      </c>
      <c r="F14" s="17">
        <v>1975.5</v>
      </c>
      <c r="G14" s="17">
        <v>0</v>
      </c>
      <c r="H14" s="19">
        <f t="shared" si="0"/>
        <v>1975.5</v>
      </c>
      <c r="I14" s="17">
        <f t="shared" si="1"/>
        <v>715.3</v>
      </c>
      <c r="J14" s="20">
        <v>3.24</v>
      </c>
      <c r="K14" s="21">
        <f t="shared" si="2"/>
        <v>2317.5720000000001</v>
      </c>
      <c r="L14" s="22">
        <f t="shared" si="3"/>
        <v>3.1675243735763106</v>
      </c>
      <c r="M14" s="23">
        <v>6.2E-2</v>
      </c>
      <c r="N14" s="23">
        <f t="shared" si="4"/>
        <v>10.775600000000001</v>
      </c>
      <c r="O14" s="24">
        <f t="shared" si="5"/>
        <v>0.12403803796507212</v>
      </c>
      <c r="P14" s="25"/>
      <c r="Q14" s="25"/>
      <c r="R14" s="26"/>
      <c r="S14" s="25"/>
      <c r="T14" s="25"/>
      <c r="U14" s="26"/>
    </row>
    <row r="15" spans="1:21" x14ac:dyDescent="0.25">
      <c r="A15" s="17">
        <v>13</v>
      </c>
      <c r="B15" s="18" t="s">
        <v>32</v>
      </c>
      <c r="C15" s="17">
        <v>0</v>
      </c>
      <c r="D15" s="17">
        <v>118.73</v>
      </c>
      <c r="E15" s="17">
        <v>0</v>
      </c>
      <c r="F15" s="17">
        <v>731.9</v>
      </c>
      <c r="G15" s="17">
        <v>206.2</v>
      </c>
      <c r="H15" s="19">
        <f t="shared" si="0"/>
        <v>938.09999999999991</v>
      </c>
      <c r="I15" s="17">
        <f t="shared" si="1"/>
        <v>118.73</v>
      </c>
      <c r="J15" s="20">
        <v>3.24</v>
      </c>
      <c r="K15" s="21">
        <f t="shared" si="2"/>
        <v>384.68520000000007</v>
      </c>
      <c r="L15" s="22">
        <f t="shared" si="3"/>
        <v>1.1071847777422452</v>
      </c>
      <c r="M15" s="23">
        <v>6.2E-2</v>
      </c>
      <c r="N15" s="23">
        <f t="shared" si="4"/>
        <v>7.3612600000000006</v>
      </c>
      <c r="O15" s="24">
        <f t="shared" si="5"/>
        <v>0.17844052062679888</v>
      </c>
      <c r="P15" s="25"/>
      <c r="Q15" s="25"/>
      <c r="R15" s="26"/>
      <c r="S15" s="25"/>
      <c r="T15" s="25"/>
      <c r="U15" s="26"/>
    </row>
    <row r="16" spans="1:21" x14ac:dyDescent="0.25">
      <c r="A16" s="17">
        <v>14</v>
      </c>
      <c r="B16" s="18" t="s">
        <v>33</v>
      </c>
      <c r="C16" s="17">
        <v>935.2</v>
      </c>
      <c r="D16" s="17">
        <v>323.10000000000002</v>
      </c>
      <c r="E16" s="17">
        <v>935</v>
      </c>
      <c r="F16" s="17">
        <v>3322.5</v>
      </c>
      <c r="G16" s="17">
        <v>0</v>
      </c>
      <c r="H16" s="19">
        <f t="shared" si="0"/>
        <v>3322.5</v>
      </c>
      <c r="I16" s="17">
        <f t="shared" si="1"/>
        <v>1258.3000000000002</v>
      </c>
      <c r="J16" s="20">
        <v>3.24</v>
      </c>
      <c r="K16" s="21">
        <f t="shared" si="2"/>
        <v>4076.8920000000007</v>
      </c>
      <c r="L16" s="22">
        <f t="shared" si="3"/>
        <v>3.3130499322799105</v>
      </c>
      <c r="M16" s="23">
        <v>6.2E-2</v>
      </c>
      <c r="N16" s="23">
        <f t="shared" si="4"/>
        <v>20.0322</v>
      </c>
      <c r="O16" s="24">
        <f t="shared" si="5"/>
        <v>0.13710526049661398</v>
      </c>
      <c r="P16" s="25"/>
      <c r="Q16" s="25"/>
      <c r="R16" s="26"/>
      <c r="S16" s="25"/>
      <c r="T16" s="25"/>
      <c r="U16" s="26"/>
    </row>
    <row r="17" spans="1:21" x14ac:dyDescent="0.25">
      <c r="A17" s="17">
        <v>15</v>
      </c>
      <c r="B17" s="18" t="s">
        <v>34</v>
      </c>
      <c r="C17" s="17">
        <v>698.7</v>
      </c>
      <c r="D17" s="17">
        <v>314.7</v>
      </c>
      <c r="E17" s="17">
        <v>0</v>
      </c>
      <c r="F17" s="17">
        <v>3317.8</v>
      </c>
      <c r="G17" s="17">
        <v>0</v>
      </c>
      <c r="H17" s="19">
        <f t="shared" si="0"/>
        <v>3317.8</v>
      </c>
      <c r="I17" s="17">
        <f t="shared" si="1"/>
        <v>1013.4000000000001</v>
      </c>
      <c r="J17" s="20">
        <v>3.24</v>
      </c>
      <c r="K17" s="21">
        <f t="shared" si="2"/>
        <v>3283.4160000000006</v>
      </c>
      <c r="L17" s="22">
        <f t="shared" si="3"/>
        <v>2.6720185665199838</v>
      </c>
      <c r="M17" s="23">
        <v>6.2E-2</v>
      </c>
      <c r="N17" s="23">
        <f t="shared" si="4"/>
        <v>19.511399999999998</v>
      </c>
      <c r="O17" s="24">
        <f t="shared" si="5"/>
        <v>0.13372995237808183</v>
      </c>
      <c r="P17" s="25"/>
      <c r="Q17" s="25"/>
      <c r="R17" s="26"/>
      <c r="S17" s="25"/>
      <c r="T17" s="25"/>
      <c r="U17" s="26"/>
    </row>
    <row r="18" spans="1:21" x14ac:dyDescent="0.25">
      <c r="A18" s="17">
        <v>16</v>
      </c>
      <c r="B18" s="18" t="s">
        <v>35</v>
      </c>
      <c r="C18" s="17">
        <v>918.2</v>
      </c>
      <c r="D18" s="17">
        <v>612.9</v>
      </c>
      <c r="E18" s="17">
        <v>0</v>
      </c>
      <c r="F18" s="17">
        <v>5872.4</v>
      </c>
      <c r="G18" s="17">
        <v>189.5</v>
      </c>
      <c r="H18" s="19">
        <f t="shared" si="0"/>
        <v>6061.9</v>
      </c>
      <c r="I18" s="17">
        <f t="shared" si="1"/>
        <v>1531.1</v>
      </c>
      <c r="J18" s="20">
        <v>3.24</v>
      </c>
      <c r="K18" s="21">
        <f t="shared" si="2"/>
        <v>4960.7640000000001</v>
      </c>
      <c r="L18" s="22">
        <f t="shared" si="3"/>
        <v>2.209548623368911</v>
      </c>
      <c r="M18" s="23">
        <v>6.2E-2</v>
      </c>
      <c r="N18" s="23">
        <f t="shared" si="4"/>
        <v>37.9998</v>
      </c>
      <c r="O18" s="24">
        <f t="shared" si="5"/>
        <v>0.1425486154506013</v>
      </c>
      <c r="P18" s="25"/>
      <c r="Q18" s="25"/>
      <c r="R18" s="26"/>
      <c r="S18" s="25"/>
      <c r="T18" s="25"/>
      <c r="U18" s="26"/>
    </row>
    <row r="19" spans="1:21" x14ac:dyDescent="0.25">
      <c r="A19" s="17">
        <v>17</v>
      </c>
      <c r="B19" s="18" t="s">
        <v>36</v>
      </c>
      <c r="C19" s="17">
        <v>718.2</v>
      </c>
      <c r="D19" s="17">
        <v>273.2</v>
      </c>
      <c r="E19" s="17">
        <v>0</v>
      </c>
      <c r="F19" s="17">
        <v>2696.6</v>
      </c>
      <c r="G19" s="17">
        <v>89.1</v>
      </c>
      <c r="H19" s="19">
        <f t="shared" si="0"/>
        <v>2785.7</v>
      </c>
      <c r="I19" s="17">
        <f t="shared" si="1"/>
        <v>991.40000000000009</v>
      </c>
      <c r="J19" s="20">
        <v>3.24</v>
      </c>
      <c r="K19" s="21">
        <f t="shared" si="2"/>
        <v>3212.1360000000004</v>
      </c>
      <c r="L19" s="22">
        <f t="shared" si="3"/>
        <v>3.113317011882113</v>
      </c>
      <c r="M19" s="23">
        <v>6.2E-2</v>
      </c>
      <c r="N19" s="23">
        <f t="shared" si="4"/>
        <v>16.938399999999998</v>
      </c>
      <c r="O19" s="24">
        <f t="shared" si="5"/>
        <v>0.13827017123164731</v>
      </c>
      <c r="P19" s="25"/>
      <c r="Q19" s="25"/>
      <c r="R19" s="26"/>
      <c r="S19" s="25"/>
      <c r="T19" s="25"/>
      <c r="U19" s="26"/>
    </row>
    <row r="20" spans="1:21" x14ac:dyDescent="0.25">
      <c r="A20" s="17">
        <v>18</v>
      </c>
      <c r="B20" s="18" t="s">
        <v>37</v>
      </c>
      <c r="C20" s="17">
        <v>737.7</v>
      </c>
      <c r="D20" s="17">
        <v>319.39999999999998</v>
      </c>
      <c r="E20" s="17">
        <v>0</v>
      </c>
      <c r="F20" s="17">
        <v>3116.2</v>
      </c>
      <c r="G20" s="17">
        <v>306.5</v>
      </c>
      <c r="H20" s="19">
        <f t="shared" si="0"/>
        <v>3422.7</v>
      </c>
      <c r="I20" s="17">
        <f t="shared" si="1"/>
        <v>1057.0999999999999</v>
      </c>
      <c r="J20" s="20">
        <v>3.24</v>
      </c>
      <c r="K20" s="21">
        <f t="shared" si="2"/>
        <v>3425.0039999999999</v>
      </c>
      <c r="L20" s="22">
        <f t="shared" si="3"/>
        <v>2.7018175124901398</v>
      </c>
      <c r="M20" s="23">
        <v>6.2E-2</v>
      </c>
      <c r="N20" s="23">
        <f t="shared" si="4"/>
        <v>19.802799999999998</v>
      </c>
      <c r="O20" s="24">
        <f t="shared" si="5"/>
        <v>0.13156738013848715</v>
      </c>
      <c r="P20" s="25"/>
      <c r="Q20" s="25"/>
      <c r="R20" s="26"/>
      <c r="S20" s="25"/>
      <c r="T20" s="25"/>
      <c r="U20" s="26"/>
    </row>
    <row r="21" spans="1:21" x14ac:dyDescent="0.25">
      <c r="A21" s="17">
        <v>19</v>
      </c>
      <c r="B21" s="18" t="s">
        <v>38</v>
      </c>
      <c r="C21" s="17">
        <v>721.2</v>
      </c>
      <c r="D21" s="17">
        <v>334.1</v>
      </c>
      <c r="E21" s="17">
        <v>0</v>
      </c>
      <c r="F21" s="17">
        <v>3200.8</v>
      </c>
      <c r="G21" s="17">
        <v>0</v>
      </c>
      <c r="H21" s="19">
        <f t="shared" si="0"/>
        <v>3200.8</v>
      </c>
      <c r="I21" s="17">
        <f t="shared" si="1"/>
        <v>1055.3000000000002</v>
      </c>
      <c r="J21" s="20">
        <v>3.24</v>
      </c>
      <c r="K21" s="21">
        <f t="shared" si="2"/>
        <v>3419.1720000000009</v>
      </c>
      <c r="L21" s="22">
        <f t="shared" si="3"/>
        <v>2.8842053236690832</v>
      </c>
      <c r="M21" s="23">
        <v>6.2E-2</v>
      </c>
      <c r="N21" s="23">
        <f t="shared" si="4"/>
        <v>20.714200000000002</v>
      </c>
      <c r="O21" s="24">
        <f t="shared" si="5"/>
        <v>0.14716349287678079</v>
      </c>
      <c r="P21" s="25"/>
      <c r="Q21" s="25"/>
      <c r="R21" s="26"/>
      <c r="S21" s="25"/>
      <c r="T21" s="25"/>
      <c r="U21" s="26"/>
    </row>
    <row r="22" spans="1:21" x14ac:dyDescent="0.25">
      <c r="A22" s="17">
        <v>20</v>
      </c>
      <c r="B22" s="18" t="s">
        <v>39</v>
      </c>
      <c r="C22" s="17">
        <v>737.3</v>
      </c>
      <c r="D22" s="17">
        <v>334</v>
      </c>
      <c r="E22" s="17">
        <v>0</v>
      </c>
      <c r="F22" s="17">
        <v>3219.3</v>
      </c>
      <c r="G22" s="17">
        <v>0</v>
      </c>
      <c r="H22" s="19">
        <f t="shared" si="0"/>
        <v>3219.3</v>
      </c>
      <c r="I22" s="17">
        <f t="shared" si="1"/>
        <v>1071.3</v>
      </c>
      <c r="J22" s="20">
        <v>3.24</v>
      </c>
      <c r="K22" s="21">
        <f t="shared" si="2"/>
        <v>3471.0120000000002</v>
      </c>
      <c r="L22" s="22">
        <f t="shared" si="3"/>
        <v>2.911108750349455</v>
      </c>
      <c r="M22" s="23">
        <v>6.2E-2</v>
      </c>
      <c r="N22" s="23">
        <f t="shared" si="4"/>
        <v>20.707999999999998</v>
      </c>
      <c r="O22" s="24">
        <f t="shared" si="5"/>
        <v>0.14627400987792374</v>
      </c>
      <c r="P22" s="25">
        <v>3.5000000000000003E-2</v>
      </c>
      <c r="Q22" s="25">
        <f>P22*D22</f>
        <v>11.690000000000001</v>
      </c>
      <c r="R22" s="26">
        <f>Q22/H22*22.74</f>
        <v>8.2574037834311803E-2</v>
      </c>
      <c r="S22" s="25">
        <v>3.2000000000000001E-2</v>
      </c>
      <c r="T22" s="25">
        <f>S22*D22</f>
        <v>10.688000000000001</v>
      </c>
      <c r="U22" s="26">
        <f>T22/H22*156.92</f>
        <v>0.52097069549280894</v>
      </c>
    </row>
    <row r="23" spans="1:21" x14ac:dyDescent="0.25">
      <c r="A23" s="17">
        <v>21</v>
      </c>
      <c r="B23" s="18" t="s">
        <v>40</v>
      </c>
      <c r="C23" s="17">
        <v>731.9</v>
      </c>
      <c r="D23" s="17">
        <v>341.2</v>
      </c>
      <c r="E23" s="17">
        <v>0</v>
      </c>
      <c r="F23" s="17">
        <v>3172.1</v>
      </c>
      <c r="G23" s="17">
        <v>158.69999999999999</v>
      </c>
      <c r="H23" s="19">
        <f t="shared" si="0"/>
        <v>3330.7999999999997</v>
      </c>
      <c r="I23" s="17">
        <f t="shared" si="1"/>
        <v>1073.0999999999999</v>
      </c>
      <c r="J23" s="20">
        <v>3.24</v>
      </c>
      <c r="K23" s="21">
        <f t="shared" si="2"/>
        <v>3476.8440000000001</v>
      </c>
      <c r="L23" s="22">
        <f t="shared" si="3"/>
        <v>2.8183856130659306</v>
      </c>
      <c r="M23" s="23">
        <v>6.2E-2</v>
      </c>
      <c r="N23" s="23">
        <f t="shared" si="4"/>
        <v>21.154399999999999</v>
      </c>
      <c r="O23" s="24">
        <f t="shared" si="5"/>
        <v>0.14442507986069411</v>
      </c>
      <c r="P23" s="25"/>
      <c r="Q23" s="25"/>
      <c r="R23" s="26"/>
      <c r="S23" s="25"/>
      <c r="T23" s="25"/>
      <c r="U23" s="26"/>
    </row>
    <row r="24" spans="1:21" x14ac:dyDescent="0.25">
      <c r="A24" s="17">
        <v>22</v>
      </c>
      <c r="B24" s="18" t="s">
        <v>41</v>
      </c>
      <c r="C24" s="17">
        <v>2172</v>
      </c>
      <c r="D24" s="17">
        <v>790.1</v>
      </c>
      <c r="E24" s="17">
        <v>0</v>
      </c>
      <c r="F24" s="17">
        <v>7985.4</v>
      </c>
      <c r="G24" s="17">
        <v>0</v>
      </c>
      <c r="H24" s="19">
        <f t="shared" si="0"/>
        <v>7985.4</v>
      </c>
      <c r="I24" s="17">
        <f t="shared" si="1"/>
        <v>2962.1</v>
      </c>
      <c r="J24" s="20">
        <v>3.24</v>
      </c>
      <c r="K24" s="21">
        <f t="shared" si="2"/>
        <v>9597.2039999999997</v>
      </c>
      <c r="L24" s="22">
        <f t="shared" si="3"/>
        <v>3.2449784356450526</v>
      </c>
      <c r="M24" s="23">
        <v>6.2E-2</v>
      </c>
      <c r="N24" s="23">
        <f t="shared" si="4"/>
        <v>48.986200000000004</v>
      </c>
      <c r="O24" s="24">
        <f t="shared" si="5"/>
        <v>0.13949785708918777</v>
      </c>
      <c r="P24" s="25"/>
      <c r="Q24" s="25"/>
      <c r="R24" s="26"/>
      <c r="S24" s="25"/>
      <c r="T24" s="25"/>
      <c r="U24" s="26"/>
    </row>
    <row r="25" spans="1:21" x14ac:dyDescent="0.25">
      <c r="A25" s="17">
        <v>23</v>
      </c>
      <c r="B25" s="18" t="s">
        <v>42</v>
      </c>
      <c r="C25" s="17">
        <v>774</v>
      </c>
      <c r="D25" s="17">
        <v>389.4</v>
      </c>
      <c r="E25" s="17">
        <v>0</v>
      </c>
      <c r="F25" s="17">
        <v>2977.1</v>
      </c>
      <c r="G25" s="17">
        <v>0</v>
      </c>
      <c r="H25" s="19">
        <f t="shared" si="0"/>
        <v>2977.1</v>
      </c>
      <c r="I25" s="17">
        <f t="shared" si="1"/>
        <v>1163.4000000000001</v>
      </c>
      <c r="J25" s="20">
        <v>3.24</v>
      </c>
      <c r="K25" s="21">
        <f t="shared" si="2"/>
        <v>3769.4160000000006</v>
      </c>
      <c r="L25" s="22">
        <f t="shared" si="3"/>
        <v>3.4185694803668008</v>
      </c>
      <c r="M25" s="23">
        <v>6.2E-2</v>
      </c>
      <c r="N25" s="23">
        <f t="shared" si="4"/>
        <v>24.142799999999998</v>
      </c>
      <c r="O25" s="24">
        <f t="shared" si="5"/>
        <v>0.18441008766920824</v>
      </c>
      <c r="P25" s="25"/>
      <c r="Q25" s="25"/>
      <c r="R25" s="26"/>
      <c r="S25" s="25"/>
      <c r="T25" s="25"/>
      <c r="U25" s="26"/>
    </row>
    <row r="26" spans="1:21" x14ac:dyDescent="0.25">
      <c r="A26" s="17">
        <v>24</v>
      </c>
      <c r="B26" s="18" t="s">
        <v>43</v>
      </c>
      <c r="C26" s="17">
        <v>793.9</v>
      </c>
      <c r="D26" s="17">
        <v>365.8</v>
      </c>
      <c r="E26" s="17">
        <v>0</v>
      </c>
      <c r="F26" s="17">
        <v>2970</v>
      </c>
      <c r="G26" s="17">
        <v>0</v>
      </c>
      <c r="H26" s="19">
        <f t="shared" si="0"/>
        <v>2970</v>
      </c>
      <c r="I26" s="17">
        <f t="shared" si="1"/>
        <v>1159.7</v>
      </c>
      <c r="J26" s="20">
        <v>3.24</v>
      </c>
      <c r="K26" s="21">
        <f t="shared" si="2"/>
        <v>3757.4280000000003</v>
      </c>
      <c r="L26" s="22">
        <f t="shared" si="3"/>
        <v>3.4158436363636371</v>
      </c>
      <c r="M26" s="23">
        <v>6.2E-2</v>
      </c>
      <c r="N26" s="23">
        <f t="shared" si="4"/>
        <v>22.679600000000001</v>
      </c>
      <c r="O26" s="24">
        <f t="shared" si="5"/>
        <v>0.17364784646464645</v>
      </c>
      <c r="P26" s="25"/>
      <c r="Q26" s="25"/>
      <c r="R26" s="26"/>
      <c r="S26" s="25"/>
      <c r="T26" s="25"/>
      <c r="U26" s="26"/>
    </row>
    <row r="27" spans="1:21" x14ac:dyDescent="0.25">
      <c r="A27" s="17">
        <v>25</v>
      </c>
      <c r="B27" s="18" t="s">
        <v>44</v>
      </c>
      <c r="C27" s="17">
        <v>2146.8000000000002</v>
      </c>
      <c r="D27" s="17">
        <v>765.8</v>
      </c>
      <c r="E27" s="17">
        <v>0</v>
      </c>
      <c r="F27" s="17">
        <v>7960.6</v>
      </c>
      <c r="G27" s="17">
        <v>0</v>
      </c>
      <c r="H27" s="19">
        <f t="shared" si="0"/>
        <v>7960.6</v>
      </c>
      <c r="I27" s="17">
        <f t="shared" si="1"/>
        <v>2912.6000000000004</v>
      </c>
      <c r="J27" s="20">
        <v>3.24</v>
      </c>
      <c r="K27" s="21">
        <f t="shared" si="2"/>
        <v>9436.8240000000023</v>
      </c>
      <c r="L27" s="22">
        <f t="shared" si="3"/>
        <v>3.2006915056654033</v>
      </c>
      <c r="M27" s="23">
        <v>6.2E-2</v>
      </c>
      <c r="N27" s="23">
        <f t="shared" si="4"/>
        <v>47.479599999999998</v>
      </c>
      <c r="O27" s="24">
        <f t="shared" si="5"/>
        <v>0.13562873451749866</v>
      </c>
      <c r="P27" s="25"/>
      <c r="Q27" s="25"/>
      <c r="R27" s="26"/>
      <c r="S27" s="25"/>
      <c r="T27" s="25"/>
      <c r="U27" s="26"/>
    </row>
    <row r="28" spans="1:21" x14ac:dyDescent="0.25">
      <c r="A28" s="17">
        <v>26</v>
      </c>
      <c r="B28" s="18" t="s">
        <v>45</v>
      </c>
      <c r="C28" s="17">
        <v>759.8</v>
      </c>
      <c r="D28" s="17">
        <v>282.5</v>
      </c>
      <c r="E28" s="17">
        <v>0</v>
      </c>
      <c r="F28" s="17">
        <v>3368.3</v>
      </c>
      <c r="G28" s="17">
        <v>0</v>
      </c>
      <c r="H28" s="19">
        <f t="shared" si="0"/>
        <v>3368.3</v>
      </c>
      <c r="I28" s="17">
        <f t="shared" si="1"/>
        <v>1042.3</v>
      </c>
      <c r="J28" s="20">
        <v>3.24</v>
      </c>
      <c r="K28" s="21">
        <f t="shared" si="2"/>
        <v>3377.0520000000001</v>
      </c>
      <c r="L28" s="22">
        <f t="shared" si="3"/>
        <v>2.7070155271205056</v>
      </c>
      <c r="M28" s="23">
        <v>6.2E-2</v>
      </c>
      <c r="N28" s="23">
        <f t="shared" si="4"/>
        <v>17.515000000000001</v>
      </c>
      <c r="O28" s="24">
        <f t="shared" si="5"/>
        <v>0.11824691981118071</v>
      </c>
      <c r="P28" s="25"/>
      <c r="Q28" s="25"/>
      <c r="R28" s="26"/>
      <c r="S28" s="25"/>
      <c r="T28" s="25"/>
      <c r="U28" s="26"/>
    </row>
    <row r="29" spans="1:21" x14ac:dyDescent="0.25">
      <c r="A29" s="17">
        <v>27</v>
      </c>
      <c r="B29" s="18" t="s">
        <v>46</v>
      </c>
      <c r="C29" s="17">
        <v>391.9</v>
      </c>
      <c r="D29" s="17">
        <v>113.8</v>
      </c>
      <c r="E29" s="17">
        <v>0</v>
      </c>
      <c r="F29" s="17">
        <v>1227.8</v>
      </c>
      <c r="G29" s="17">
        <v>87.8</v>
      </c>
      <c r="H29" s="19">
        <f t="shared" si="0"/>
        <v>1315.6</v>
      </c>
      <c r="I29" s="17">
        <f t="shared" si="1"/>
        <v>505.7</v>
      </c>
      <c r="J29" s="20">
        <v>3.24</v>
      </c>
      <c r="K29" s="21">
        <f t="shared" si="2"/>
        <v>1638.4680000000001</v>
      </c>
      <c r="L29" s="22">
        <f t="shared" si="3"/>
        <v>3.3626205533596845</v>
      </c>
      <c r="M29" s="23">
        <v>6.2E-2</v>
      </c>
      <c r="N29" s="23">
        <f t="shared" si="4"/>
        <v>7.0556000000000001</v>
      </c>
      <c r="O29" s="24">
        <f t="shared" si="5"/>
        <v>0.1219552629978717</v>
      </c>
      <c r="P29" s="25"/>
      <c r="Q29" s="25"/>
      <c r="R29" s="26"/>
      <c r="S29" s="25"/>
      <c r="T29" s="25"/>
      <c r="U29" s="26"/>
    </row>
    <row r="30" spans="1:21" x14ac:dyDescent="0.25">
      <c r="A30" s="17">
        <v>28</v>
      </c>
      <c r="B30" s="18" t="s">
        <v>47</v>
      </c>
      <c r="C30" s="17">
        <v>385.7</v>
      </c>
      <c r="D30" s="17">
        <v>113.9</v>
      </c>
      <c r="E30" s="17">
        <v>0</v>
      </c>
      <c r="F30" s="17">
        <v>1252.7</v>
      </c>
      <c r="G30" s="17">
        <v>0</v>
      </c>
      <c r="H30" s="19">
        <f t="shared" si="0"/>
        <v>1252.7</v>
      </c>
      <c r="I30" s="17">
        <f t="shared" si="1"/>
        <v>499.6</v>
      </c>
      <c r="J30" s="20">
        <v>3.24</v>
      </c>
      <c r="K30" s="21">
        <f t="shared" si="2"/>
        <v>1618.7040000000002</v>
      </c>
      <c r="L30" s="22">
        <f t="shared" si="3"/>
        <v>3.4888646922647086</v>
      </c>
      <c r="M30" s="23">
        <v>6.2E-2</v>
      </c>
      <c r="N30" s="23">
        <f t="shared" si="4"/>
        <v>7.0618000000000007</v>
      </c>
      <c r="O30" s="24">
        <f t="shared" si="5"/>
        <v>0.1281913722359703</v>
      </c>
      <c r="P30" s="25"/>
      <c r="Q30" s="25"/>
      <c r="R30" s="26"/>
      <c r="S30" s="25"/>
      <c r="T30" s="25"/>
      <c r="U30" s="26"/>
    </row>
    <row r="31" spans="1:21" x14ac:dyDescent="0.25">
      <c r="A31" s="17">
        <v>29</v>
      </c>
      <c r="B31" s="18" t="s">
        <v>48</v>
      </c>
      <c r="C31" s="17">
        <v>780.8</v>
      </c>
      <c r="D31" s="17">
        <v>286</v>
      </c>
      <c r="E31" s="17">
        <v>0</v>
      </c>
      <c r="F31" s="17">
        <v>2612</v>
      </c>
      <c r="G31" s="17">
        <v>436.3</v>
      </c>
      <c r="H31" s="19">
        <f t="shared" si="0"/>
        <v>3048.3</v>
      </c>
      <c r="I31" s="17">
        <f t="shared" si="1"/>
        <v>1066.8</v>
      </c>
      <c r="J31" s="20">
        <v>3.24</v>
      </c>
      <c r="K31" s="21">
        <f t="shared" si="2"/>
        <v>3456.4320000000002</v>
      </c>
      <c r="L31" s="22">
        <f t="shared" si="3"/>
        <v>3.0614986713906118</v>
      </c>
      <c r="M31" s="23">
        <v>6.2E-2</v>
      </c>
      <c r="N31" s="23">
        <f t="shared" si="4"/>
        <v>17.731999999999999</v>
      </c>
      <c r="O31" s="24">
        <f t="shared" si="5"/>
        <v>0.13227887018994192</v>
      </c>
      <c r="P31" s="25"/>
      <c r="Q31" s="25"/>
      <c r="R31" s="26"/>
      <c r="S31" s="25"/>
      <c r="T31" s="25"/>
      <c r="U31" s="26"/>
    </row>
    <row r="32" spans="1:21" x14ac:dyDescent="0.25">
      <c r="A32" s="17">
        <v>30</v>
      </c>
      <c r="B32" s="18" t="s">
        <v>49</v>
      </c>
      <c r="C32" s="17">
        <v>342.3</v>
      </c>
      <c r="D32" s="17">
        <v>112</v>
      </c>
      <c r="E32" s="17">
        <v>0</v>
      </c>
      <c r="F32" s="17">
        <v>1219.7</v>
      </c>
      <c r="G32" s="17">
        <v>243.5</v>
      </c>
      <c r="H32" s="19">
        <f t="shared" si="0"/>
        <v>1463.2</v>
      </c>
      <c r="I32" s="17">
        <f t="shared" si="1"/>
        <v>454.3</v>
      </c>
      <c r="J32" s="20">
        <v>3.24</v>
      </c>
      <c r="K32" s="21">
        <f t="shared" si="2"/>
        <v>1471.9320000000002</v>
      </c>
      <c r="L32" s="22">
        <f t="shared" si="3"/>
        <v>2.7161129032258069</v>
      </c>
      <c r="M32" s="23">
        <v>6.2E-2</v>
      </c>
      <c r="N32" s="23">
        <f t="shared" si="4"/>
        <v>6.944</v>
      </c>
      <c r="O32" s="24">
        <f t="shared" si="5"/>
        <v>0.1079186440677966</v>
      </c>
      <c r="P32" s="25"/>
      <c r="Q32" s="25"/>
      <c r="R32" s="26"/>
      <c r="S32" s="25"/>
      <c r="T32" s="25"/>
      <c r="U32" s="26"/>
    </row>
    <row r="33" spans="1:21" x14ac:dyDescent="0.25">
      <c r="A33" s="17">
        <v>31</v>
      </c>
      <c r="B33" s="18" t="s">
        <v>50</v>
      </c>
      <c r="C33" s="27">
        <v>485</v>
      </c>
      <c r="D33" s="27">
        <v>134.25</v>
      </c>
      <c r="E33" s="17">
        <v>0</v>
      </c>
      <c r="F33" s="17">
        <v>1774.7</v>
      </c>
      <c r="G33" s="17">
        <v>0</v>
      </c>
      <c r="H33" s="19">
        <f t="shared" si="0"/>
        <v>1774.7</v>
      </c>
      <c r="I33" s="17">
        <f t="shared" si="1"/>
        <v>619.25</v>
      </c>
      <c r="J33" s="20">
        <v>3.24</v>
      </c>
      <c r="K33" s="21">
        <f t="shared" si="2"/>
        <v>2006.3700000000001</v>
      </c>
      <c r="L33" s="22">
        <f t="shared" si="3"/>
        <v>3.0524590071561395</v>
      </c>
      <c r="M33" s="23">
        <v>6.2E-2</v>
      </c>
      <c r="N33" s="23">
        <f t="shared" si="4"/>
        <v>8.3234999999999992</v>
      </c>
      <c r="O33" s="24">
        <f t="shared" si="5"/>
        <v>0.10665261170902123</v>
      </c>
      <c r="P33" s="25"/>
      <c r="Q33" s="25"/>
      <c r="R33" s="26"/>
      <c r="S33" s="25"/>
      <c r="T33" s="25"/>
      <c r="U33" s="26"/>
    </row>
    <row r="34" spans="1:21" x14ac:dyDescent="0.25">
      <c r="A34" s="17">
        <v>32</v>
      </c>
      <c r="B34" s="18" t="s">
        <v>51</v>
      </c>
      <c r="C34" s="17">
        <v>737.3</v>
      </c>
      <c r="D34" s="17">
        <v>268.5</v>
      </c>
      <c r="E34" s="17">
        <v>0</v>
      </c>
      <c r="F34" s="17">
        <v>3129</v>
      </c>
      <c r="G34" s="17">
        <v>69</v>
      </c>
      <c r="H34" s="19">
        <f t="shared" si="0"/>
        <v>3198</v>
      </c>
      <c r="I34" s="17">
        <f t="shared" si="1"/>
        <v>1005.8</v>
      </c>
      <c r="J34" s="20">
        <v>3.24</v>
      </c>
      <c r="K34" s="21">
        <f t="shared" si="2"/>
        <v>3258.7919999999999</v>
      </c>
      <c r="L34" s="22">
        <f t="shared" si="3"/>
        <v>2.7513253283302066</v>
      </c>
      <c r="M34" s="23">
        <v>6.2E-2</v>
      </c>
      <c r="N34" s="23">
        <f t="shared" si="4"/>
        <v>16.646999999999998</v>
      </c>
      <c r="O34" s="24">
        <f t="shared" si="5"/>
        <v>0.11837172607879923</v>
      </c>
      <c r="P34" s="25"/>
      <c r="Q34" s="25"/>
      <c r="R34" s="26"/>
      <c r="S34" s="25"/>
      <c r="T34" s="25"/>
      <c r="U34" s="26"/>
    </row>
    <row r="35" spans="1:21" x14ac:dyDescent="0.25">
      <c r="A35" s="17">
        <v>33</v>
      </c>
      <c r="B35" s="18" t="s">
        <v>52</v>
      </c>
      <c r="C35" s="17">
        <v>0</v>
      </c>
      <c r="D35" s="17">
        <v>530.25</v>
      </c>
      <c r="E35" s="17">
        <v>0</v>
      </c>
      <c r="F35" s="17">
        <v>3714.5</v>
      </c>
      <c r="G35" s="17">
        <v>855.1</v>
      </c>
      <c r="H35" s="19">
        <f t="shared" si="0"/>
        <v>4569.6000000000004</v>
      </c>
      <c r="I35" s="17">
        <f t="shared" si="1"/>
        <v>530.25</v>
      </c>
      <c r="J35" s="20">
        <v>3.24</v>
      </c>
      <c r="K35" s="21">
        <f t="shared" si="2"/>
        <v>1718.0100000000002</v>
      </c>
      <c r="L35" s="22">
        <f t="shared" si="3"/>
        <v>1.0151056985294118</v>
      </c>
      <c r="M35" s="23">
        <v>6.2E-2</v>
      </c>
      <c r="N35" s="23">
        <f t="shared" si="4"/>
        <v>32.875500000000002</v>
      </c>
      <c r="O35" s="24">
        <f t="shared" si="5"/>
        <v>0.16360050551470587</v>
      </c>
      <c r="P35" s="25"/>
      <c r="Q35" s="25"/>
      <c r="R35" s="26"/>
      <c r="S35" s="25"/>
      <c r="T35" s="25"/>
      <c r="U35" s="26"/>
    </row>
    <row r="36" spans="1:21" x14ac:dyDescent="0.25">
      <c r="A36" s="17">
        <v>34</v>
      </c>
      <c r="B36" s="18" t="s">
        <v>53</v>
      </c>
      <c r="C36" s="17">
        <v>1022.6</v>
      </c>
      <c r="D36" s="17">
        <v>479.2</v>
      </c>
      <c r="E36" s="17">
        <v>1046</v>
      </c>
      <c r="F36" s="17">
        <v>4318.3999999999996</v>
      </c>
      <c r="G36" s="17">
        <v>104.1</v>
      </c>
      <c r="H36" s="19">
        <f t="shared" si="0"/>
        <v>4422.5</v>
      </c>
      <c r="I36" s="17">
        <f t="shared" si="1"/>
        <v>1501.8</v>
      </c>
      <c r="J36" s="20">
        <v>3.24</v>
      </c>
      <c r="K36" s="21">
        <f t="shared" si="2"/>
        <v>4865.8320000000003</v>
      </c>
      <c r="L36" s="22">
        <f t="shared" si="3"/>
        <v>2.9706605765969476</v>
      </c>
      <c r="M36" s="23">
        <v>6.2E-2</v>
      </c>
      <c r="N36" s="23">
        <f t="shared" si="4"/>
        <v>29.7104</v>
      </c>
      <c r="O36" s="24">
        <f t="shared" si="5"/>
        <v>0.15276755138496323</v>
      </c>
      <c r="P36" s="25"/>
      <c r="Q36" s="25"/>
      <c r="R36" s="26"/>
      <c r="S36" s="25"/>
      <c r="T36" s="25"/>
      <c r="U36" s="26"/>
    </row>
    <row r="37" spans="1:21" x14ac:dyDescent="0.25">
      <c r="A37" s="17">
        <v>35</v>
      </c>
      <c r="B37" s="18" t="s">
        <v>54</v>
      </c>
      <c r="C37" s="17">
        <v>354.7</v>
      </c>
      <c r="D37" s="17">
        <v>143.69999999999999</v>
      </c>
      <c r="E37" s="17">
        <v>0</v>
      </c>
      <c r="F37" s="17">
        <v>1257.7</v>
      </c>
      <c r="G37" s="17">
        <v>326.5</v>
      </c>
      <c r="H37" s="19">
        <f t="shared" si="0"/>
        <v>1584.2</v>
      </c>
      <c r="I37" s="17">
        <f t="shared" si="1"/>
        <v>498.4</v>
      </c>
      <c r="J37" s="20">
        <v>3.24</v>
      </c>
      <c r="K37" s="21">
        <f t="shared" si="2"/>
        <v>1614.816</v>
      </c>
      <c r="L37" s="22">
        <f t="shared" si="3"/>
        <v>2.752179775280899</v>
      </c>
      <c r="M37" s="23">
        <v>6.2E-2</v>
      </c>
      <c r="N37" s="23">
        <f t="shared" si="4"/>
        <v>8.9093999999999998</v>
      </c>
      <c r="O37" s="24">
        <f t="shared" si="5"/>
        <v>0.12788773892185329</v>
      </c>
      <c r="P37" s="25"/>
      <c r="Q37" s="25"/>
      <c r="R37" s="26"/>
      <c r="S37" s="25"/>
      <c r="T37" s="25"/>
      <c r="U37" s="26"/>
    </row>
    <row r="38" spans="1:21" x14ac:dyDescent="0.25">
      <c r="A38" s="17">
        <v>36</v>
      </c>
      <c r="B38" s="18" t="s">
        <v>55</v>
      </c>
      <c r="C38" s="27">
        <v>165.7</v>
      </c>
      <c r="D38" s="17">
        <v>171.3</v>
      </c>
      <c r="E38" s="17">
        <v>728</v>
      </c>
      <c r="F38" s="17">
        <v>1498.2</v>
      </c>
      <c r="G38" s="17">
        <v>41.3</v>
      </c>
      <c r="H38" s="19">
        <f t="shared" si="0"/>
        <v>1539.5</v>
      </c>
      <c r="I38" s="17">
        <f t="shared" si="1"/>
        <v>337</v>
      </c>
      <c r="J38" s="20">
        <v>3.24</v>
      </c>
      <c r="K38" s="21">
        <f t="shared" si="2"/>
        <v>1091.8800000000001</v>
      </c>
      <c r="L38" s="22">
        <f t="shared" si="3"/>
        <v>1.914956804157194</v>
      </c>
      <c r="M38" s="23">
        <v>6.2E-2</v>
      </c>
      <c r="N38" s="23">
        <f t="shared" si="4"/>
        <v>10.620600000000001</v>
      </c>
      <c r="O38" s="24">
        <f t="shared" si="5"/>
        <v>0.15687719649236764</v>
      </c>
      <c r="P38" s="25">
        <v>3.5000000000000003E-2</v>
      </c>
      <c r="Q38" s="25">
        <f>P38*D38</f>
        <v>5.9955000000000007</v>
      </c>
      <c r="R38" s="26">
        <f>Q38/H38*22.74</f>
        <v>8.8559707697304327E-2</v>
      </c>
      <c r="S38" s="25">
        <v>3.2000000000000001E-2</v>
      </c>
      <c r="T38" s="25">
        <f>S38*D38</f>
        <v>5.4816000000000003</v>
      </c>
      <c r="U38" s="26">
        <f>T38/H38*156.92</f>
        <v>0.55873509061383564</v>
      </c>
    </row>
    <row r="39" spans="1:21" x14ac:dyDescent="0.25">
      <c r="A39" s="17">
        <v>37</v>
      </c>
      <c r="B39" s="18" t="s">
        <v>56</v>
      </c>
      <c r="C39" s="17">
        <v>514.4</v>
      </c>
      <c r="D39" s="17">
        <v>127.3</v>
      </c>
      <c r="E39" s="17">
        <v>599</v>
      </c>
      <c r="F39" s="17">
        <v>840.6</v>
      </c>
      <c r="G39" s="17">
        <v>407.4</v>
      </c>
      <c r="H39" s="19">
        <f t="shared" si="0"/>
        <v>1248</v>
      </c>
      <c r="I39" s="17">
        <f t="shared" si="1"/>
        <v>641.69999999999993</v>
      </c>
      <c r="J39" s="20">
        <v>3.24</v>
      </c>
      <c r="K39" s="21">
        <f t="shared" si="2"/>
        <v>2079.1079999999997</v>
      </c>
      <c r="L39" s="22">
        <f t="shared" si="3"/>
        <v>4.4980701923076918</v>
      </c>
      <c r="M39" s="23">
        <v>6.2E-2</v>
      </c>
      <c r="N39" s="23">
        <f t="shared" si="4"/>
        <v>7.8925999999999998</v>
      </c>
      <c r="O39" s="24">
        <f t="shared" si="5"/>
        <v>0.14381227884615383</v>
      </c>
      <c r="P39" s="25"/>
      <c r="Q39" s="25"/>
      <c r="R39" s="26"/>
      <c r="S39" s="25"/>
      <c r="T39" s="25"/>
      <c r="U39" s="26"/>
    </row>
    <row r="40" spans="1:21" x14ac:dyDescent="0.25">
      <c r="A40" s="17">
        <v>38</v>
      </c>
      <c r="B40" s="18" t="s">
        <v>57</v>
      </c>
      <c r="C40" s="17">
        <v>771.3</v>
      </c>
      <c r="D40" s="17">
        <v>423.4</v>
      </c>
      <c r="E40" s="17">
        <v>0</v>
      </c>
      <c r="F40" s="17">
        <v>3803.4</v>
      </c>
      <c r="G40" s="17">
        <v>1412.7</v>
      </c>
      <c r="H40" s="19">
        <f t="shared" si="0"/>
        <v>5216.1000000000004</v>
      </c>
      <c r="I40" s="17">
        <f t="shared" si="1"/>
        <v>1194.6999999999998</v>
      </c>
      <c r="J40" s="20">
        <v>3.24</v>
      </c>
      <c r="K40" s="21">
        <f t="shared" si="2"/>
        <v>3870.8279999999995</v>
      </c>
      <c r="L40" s="22">
        <f t="shared" si="3"/>
        <v>2.0036493932248232</v>
      </c>
      <c r="M40" s="23">
        <v>6.2E-2</v>
      </c>
      <c r="N40" s="23">
        <f t="shared" si="4"/>
        <v>26.250799999999998</v>
      </c>
      <c r="O40" s="24">
        <f t="shared" si="5"/>
        <v>0.11444243630298497</v>
      </c>
      <c r="P40" s="25">
        <v>3.5000000000000003E-2</v>
      </c>
      <c r="Q40" s="25">
        <f>P40*D40</f>
        <v>14.819000000000001</v>
      </c>
      <c r="R40" s="26">
        <f>Q40/H40*22.74</f>
        <v>6.4604601138781845E-2</v>
      </c>
      <c r="S40" s="25">
        <v>3.2000000000000001E-2</v>
      </c>
      <c r="T40" s="25">
        <f>S40*D40</f>
        <v>13.5488</v>
      </c>
      <c r="U40" s="26">
        <f>T40/H40*156.92</f>
        <v>0.4075991058453633</v>
      </c>
    </row>
    <row r="41" spans="1:21" x14ac:dyDescent="0.25">
      <c r="A41" s="17">
        <v>39</v>
      </c>
      <c r="B41" s="18" t="s">
        <v>58</v>
      </c>
      <c r="C41" s="17">
        <v>0</v>
      </c>
      <c r="D41" s="17">
        <v>293</v>
      </c>
      <c r="E41" s="17">
        <v>0</v>
      </c>
      <c r="F41" s="17">
        <v>2695.6</v>
      </c>
      <c r="G41" s="17">
        <v>375.4</v>
      </c>
      <c r="H41" s="19">
        <f t="shared" si="0"/>
        <v>3071</v>
      </c>
      <c r="I41" s="17">
        <f t="shared" si="1"/>
        <v>293</v>
      </c>
      <c r="J41" s="20">
        <v>3.24</v>
      </c>
      <c r="K41" s="21">
        <f t="shared" si="2"/>
        <v>949.32</v>
      </c>
      <c r="L41" s="22">
        <f t="shared" si="3"/>
        <v>0.83463497232171935</v>
      </c>
      <c r="M41" s="23">
        <v>6.2E-2</v>
      </c>
      <c r="N41" s="23">
        <f t="shared" si="4"/>
        <v>18.166</v>
      </c>
      <c r="O41" s="24">
        <f t="shared" si="5"/>
        <v>0.13451476392054704</v>
      </c>
      <c r="P41" s="25"/>
      <c r="Q41" s="25"/>
      <c r="R41" s="26"/>
      <c r="S41" s="25"/>
      <c r="T41" s="25"/>
      <c r="U41" s="26"/>
    </row>
    <row r="42" spans="1:21" x14ac:dyDescent="0.25">
      <c r="A42" s="17">
        <v>40</v>
      </c>
      <c r="B42" s="18" t="s">
        <v>59</v>
      </c>
      <c r="C42" s="17">
        <v>696.6</v>
      </c>
      <c r="D42" s="17">
        <v>316.7</v>
      </c>
      <c r="E42" s="17">
        <v>0</v>
      </c>
      <c r="F42" s="17">
        <v>2719.6</v>
      </c>
      <c r="G42" s="17">
        <v>800.3</v>
      </c>
      <c r="H42" s="19">
        <f t="shared" si="0"/>
        <v>3519.8999999999996</v>
      </c>
      <c r="I42" s="17">
        <f t="shared" si="1"/>
        <v>1013.3</v>
      </c>
      <c r="J42" s="20">
        <v>3.24</v>
      </c>
      <c r="K42" s="21">
        <f t="shared" si="2"/>
        <v>3283.0920000000001</v>
      </c>
      <c r="L42" s="22">
        <f t="shared" si="3"/>
        <v>2.5183523395551015</v>
      </c>
      <c r="M42" s="23">
        <v>6.2E-2</v>
      </c>
      <c r="N42" s="23">
        <f t="shared" si="4"/>
        <v>19.635400000000001</v>
      </c>
      <c r="O42" s="24">
        <f t="shared" si="5"/>
        <v>0.12685275036222621</v>
      </c>
      <c r="P42" s="25"/>
      <c r="Q42" s="25"/>
      <c r="R42" s="26"/>
      <c r="S42" s="25"/>
      <c r="T42" s="25"/>
      <c r="U42" s="26"/>
    </row>
    <row r="43" spans="1:21" x14ac:dyDescent="0.25">
      <c r="A43" s="17">
        <v>41</v>
      </c>
      <c r="B43" s="18" t="s">
        <v>60</v>
      </c>
      <c r="C43" s="17">
        <v>1311.5</v>
      </c>
      <c r="D43" s="17">
        <v>474.5</v>
      </c>
      <c r="E43" s="17">
        <v>0</v>
      </c>
      <c r="F43" s="17">
        <v>5722.6</v>
      </c>
      <c r="G43" s="17">
        <v>613.70000000000005</v>
      </c>
      <c r="H43" s="19">
        <f t="shared" si="0"/>
        <v>6336.3</v>
      </c>
      <c r="I43" s="17">
        <f t="shared" si="1"/>
        <v>1786</v>
      </c>
      <c r="J43" s="20">
        <v>3.24</v>
      </c>
      <c r="K43" s="21">
        <f t="shared" si="2"/>
        <v>5786.64</v>
      </c>
      <c r="L43" s="22">
        <f t="shared" si="3"/>
        <v>2.4657809762795324</v>
      </c>
      <c r="M43" s="23">
        <v>6.2E-2</v>
      </c>
      <c r="N43" s="23">
        <f t="shared" si="4"/>
        <v>29.419</v>
      </c>
      <c r="O43" s="24">
        <f t="shared" si="5"/>
        <v>0.10558023767814023</v>
      </c>
      <c r="P43" s="25"/>
      <c r="Q43" s="25"/>
      <c r="R43" s="26"/>
      <c r="S43" s="25"/>
      <c r="T43" s="25"/>
      <c r="U43" s="26"/>
    </row>
    <row r="44" spans="1:21" x14ac:dyDescent="0.25">
      <c r="A44" s="17">
        <v>42</v>
      </c>
      <c r="B44" s="18" t="s">
        <v>61</v>
      </c>
      <c r="C44" s="17">
        <v>791.6</v>
      </c>
      <c r="D44" s="17">
        <v>322.3</v>
      </c>
      <c r="E44" s="17">
        <v>792</v>
      </c>
      <c r="F44" s="17">
        <v>2982.3</v>
      </c>
      <c r="G44" s="17">
        <v>0</v>
      </c>
      <c r="H44" s="19">
        <f t="shared" si="0"/>
        <v>2982.3</v>
      </c>
      <c r="I44" s="17">
        <f t="shared" si="1"/>
        <v>1113.9000000000001</v>
      </c>
      <c r="J44" s="20">
        <v>3.24</v>
      </c>
      <c r="K44" s="21">
        <f t="shared" si="2"/>
        <v>3609.0360000000005</v>
      </c>
      <c r="L44" s="22">
        <f t="shared" si="3"/>
        <v>3.2674101197062675</v>
      </c>
      <c r="M44" s="23">
        <v>6.2E-2</v>
      </c>
      <c r="N44" s="23">
        <f t="shared" si="4"/>
        <v>19.982600000000001</v>
      </c>
      <c r="O44" s="24">
        <f t="shared" si="5"/>
        <v>0.15236707373503672</v>
      </c>
      <c r="P44" s="25"/>
      <c r="Q44" s="25"/>
      <c r="R44" s="26"/>
      <c r="S44" s="25"/>
      <c r="T44" s="25"/>
      <c r="U44" s="26"/>
    </row>
    <row r="45" spans="1:21" x14ac:dyDescent="0.25">
      <c r="A45" s="17">
        <v>43</v>
      </c>
      <c r="B45" s="18" t="s">
        <v>62</v>
      </c>
      <c r="C45" s="17">
        <v>785.4</v>
      </c>
      <c r="D45" s="17">
        <v>320.8</v>
      </c>
      <c r="E45" s="17">
        <v>785</v>
      </c>
      <c r="F45" s="17">
        <v>2971.6</v>
      </c>
      <c r="G45" s="17">
        <v>0</v>
      </c>
      <c r="H45" s="19">
        <f t="shared" si="0"/>
        <v>2971.6</v>
      </c>
      <c r="I45" s="17">
        <f t="shared" si="1"/>
        <v>1106.2</v>
      </c>
      <c r="J45" s="20">
        <v>3.24</v>
      </c>
      <c r="K45" s="21">
        <f t="shared" si="2"/>
        <v>3584.0880000000002</v>
      </c>
      <c r="L45" s="22">
        <f t="shared" si="3"/>
        <v>3.2565074707228434</v>
      </c>
      <c r="M45" s="23">
        <v>6.2E-2</v>
      </c>
      <c r="N45" s="23">
        <f t="shared" si="4"/>
        <v>19.889600000000002</v>
      </c>
      <c r="O45" s="24">
        <f t="shared" si="5"/>
        <v>0.15220403284425899</v>
      </c>
      <c r="P45" s="25"/>
      <c r="Q45" s="25"/>
      <c r="R45" s="26"/>
      <c r="S45" s="25"/>
      <c r="T45" s="25"/>
      <c r="U45" s="26"/>
    </row>
    <row r="46" spans="1:21" x14ac:dyDescent="0.25">
      <c r="A46" s="17">
        <v>44</v>
      </c>
      <c r="B46" s="18" t="s">
        <v>63</v>
      </c>
      <c r="C46" s="17">
        <v>775.8</v>
      </c>
      <c r="D46" s="17">
        <v>320.89999999999998</v>
      </c>
      <c r="E46" s="17">
        <v>776</v>
      </c>
      <c r="F46" s="17">
        <v>3007.4</v>
      </c>
      <c r="G46" s="17">
        <v>0</v>
      </c>
      <c r="H46" s="19">
        <f t="shared" si="0"/>
        <v>3007.4</v>
      </c>
      <c r="I46" s="17">
        <f t="shared" si="1"/>
        <v>1096.6999999999998</v>
      </c>
      <c r="J46" s="20">
        <v>3.24</v>
      </c>
      <c r="K46" s="21">
        <f t="shared" si="2"/>
        <v>3553.3079999999995</v>
      </c>
      <c r="L46" s="22">
        <f t="shared" si="3"/>
        <v>3.1901082662765177</v>
      </c>
      <c r="M46" s="23">
        <v>6.2E-2</v>
      </c>
      <c r="N46" s="23">
        <f t="shared" si="4"/>
        <v>19.895799999999998</v>
      </c>
      <c r="O46" s="24">
        <f t="shared" si="5"/>
        <v>0.15043908093369684</v>
      </c>
      <c r="P46" s="25"/>
      <c r="Q46" s="25"/>
      <c r="R46" s="26"/>
      <c r="S46" s="25"/>
      <c r="T46" s="25"/>
      <c r="U46" s="26"/>
    </row>
    <row r="47" spans="1:21" x14ac:dyDescent="0.25">
      <c r="A47" s="17">
        <v>45</v>
      </c>
      <c r="B47" s="18" t="s">
        <v>64</v>
      </c>
      <c r="C47" s="17">
        <v>944.9</v>
      </c>
      <c r="D47" s="17">
        <v>261</v>
      </c>
      <c r="E47" s="17">
        <v>0</v>
      </c>
      <c r="F47" s="17">
        <v>3278.7</v>
      </c>
      <c r="G47" s="17">
        <v>0</v>
      </c>
      <c r="H47" s="19">
        <f t="shared" si="0"/>
        <v>3278.7</v>
      </c>
      <c r="I47" s="17">
        <f t="shared" si="1"/>
        <v>1205.9000000000001</v>
      </c>
      <c r="J47" s="20">
        <v>3.24</v>
      </c>
      <c r="K47" s="21">
        <f t="shared" si="2"/>
        <v>3907.1160000000004</v>
      </c>
      <c r="L47" s="22">
        <f t="shared" si="3"/>
        <v>3.2174987647543243</v>
      </c>
      <c r="M47" s="23">
        <v>6.2E-2</v>
      </c>
      <c r="N47" s="23">
        <f t="shared" si="4"/>
        <v>16.181999999999999</v>
      </c>
      <c r="O47" s="24">
        <f t="shared" si="5"/>
        <v>0.11223310458413394</v>
      </c>
      <c r="P47" s="25"/>
      <c r="Q47" s="25"/>
      <c r="R47" s="26"/>
      <c r="S47" s="25"/>
      <c r="T47" s="25"/>
      <c r="U47" s="26"/>
    </row>
    <row r="48" spans="1:21" x14ac:dyDescent="0.25">
      <c r="A48" s="17">
        <v>46</v>
      </c>
      <c r="B48" s="18" t="s">
        <v>65</v>
      </c>
      <c r="C48" s="17">
        <v>939.7</v>
      </c>
      <c r="D48" s="17">
        <v>260.5</v>
      </c>
      <c r="E48" s="17">
        <v>0</v>
      </c>
      <c r="F48" s="17">
        <v>3249.9</v>
      </c>
      <c r="G48" s="17">
        <v>0</v>
      </c>
      <c r="H48" s="19">
        <f t="shared" si="0"/>
        <v>3249.9</v>
      </c>
      <c r="I48" s="17">
        <f t="shared" si="1"/>
        <v>1200.2</v>
      </c>
      <c r="J48" s="20">
        <v>3.24</v>
      </c>
      <c r="K48" s="21">
        <f t="shared" si="2"/>
        <v>3888.6480000000006</v>
      </c>
      <c r="L48" s="22">
        <f t="shared" si="3"/>
        <v>3.2306685128773203</v>
      </c>
      <c r="M48" s="23">
        <v>6.2E-2</v>
      </c>
      <c r="N48" s="23">
        <f t="shared" si="4"/>
        <v>16.151</v>
      </c>
      <c r="O48" s="24">
        <f t="shared" si="5"/>
        <v>0.11301078187021138</v>
      </c>
      <c r="P48" s="25"/>
      <c r="Q48" s="25"/>
      <c r="R48" s="26"/>
      <c r="S48" s="25"/>
      <c r="T48" s="25"/>
      <c r="U48" s="26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D1" sqref="D1"/>
    </sheetView>
  </sheetViews>
  <sheetFormatPr defaultRowHeight="15" x14ac:dyDescent="0.25"/>
  <cols>
    <col min="2" max="2" width="46" customWidth="1"/>
    <col min="3" max="3" width="32.28515625" customWidth="1"/>
  </cols>
  <sheetData>
    <row r="1" spans="1:3" s="31" customFormat="1" ht="32.25" customHeight="1" x14ac:dyDescent="0.2">
      <c r="A1" s="34" t="s">
        <v>0</v>
      </c>
      <c r="B1" s="34" t="s">
        <v>1</v>
      </c>
      <c r="C1" s="34" t="s">
        <v>67</v>
      </c>
    </row>
    <row r="2" spans="1:3" s="32" customFormat="1" x14ac:dyDescent="0.25">
      <c r="A2" s="35">
        <v>1</v>
      </c>
      <c r="B2" s="36" t="s">
        <v>20</v>
      </c>
      <c r="C2" s="35">
        <v>404.7</v>
      </c>
    </row>
    <row r="3" spans="1:3" s="32" customFormat="1" x14ac:dyDescent="0.25">
      <c r="A3" s="35">
        <v>2</v>
      </c>
      <c r="B3" s="36" t="s">
        <v>21</v>
      </c>
      <c r="C3" s="35">
        <v>359.6</v>
      </c>
    </row>
    <row r="4" spans="1:3" s="32" customFormat="1" x14ac:dyDescent="0.25">
      <c r="A4" s="35">
        <v>3</v>
      </c>
      <c r="B4" s="36" t="s">
        <v>22</v>
      </c>
      <c r="C4" s="35">
        <v>429.2</v>
      </c>
    </row>
    <row r="5" spans="1:3" s="32" customFormat="1" x14ac:dyDescent="0.25">
      <c r="A5" s="35">
        <v>4</v>
      </c>
      <c r="B5" s="36" t="s">
        <v>23</v>
      </c>
      <c r="C5" s="35">
        <v>289.60000000000002</v>
      </c>
    </row>
    <row r="6" spans="1:3" s="32" customFormat="1" x14ac:dyDescent="0.25">
      <c r="A6" s="35">
        <v>5</v>
      </c>
      <c r="B6" s="36" t="s">
        <v>24</v>
      </c>
      <c r="C6" s="35">
        <v>116.5</v>
      </c>
    </row>
    <row r="7" spans="1:3" s="32" customFormat="1" x14ac:dyDescent="0.25">
      <c r="A7" s="35">
        <v>6</v>
      </c>
      <c r="B7" s="36" t="s">
        <v>25</v>
      </c>
      <c r="C7" s="35">
        <v>170.4</v>
      </c>
    </row>
    <row r="8" spans="1:3" s="32" customFormat="1" x14ac:dyDescent="0.25">
      <c r="A8" s="35">
        <v>7</v>
      </c>
      <c r="B8" s="36" t="s">
        <v>26</v>
      </c>
      <c r="C8" s="35">
        <v>290.5</v>
      </c>
    </row>
    <row r="9" spans="1:3" s="32" customFormat="1" x14ac:dyDescent="0.25">
      <c r="A9" s="35">
        <v>8</v>
      </c>
      <c r="B9" s="36" t="s">
        <v>27</v>
      </c>
      <c r="C9" s="35">
        <v>337.4</v>
      </c>
    </row>
    <row r="10" spans="1:3" s="32" customFormat="1" x14ac:dyDescent="0.25">
      <c r="A10" s="35">
        <v>9</v>
      </c>
      <c r="B10" s="36" t="s">
        <v>28</v>
      </c>
      <c r="C10" s="35">
        <v>169.8</v>
      </c>
    </row>
    <row r="11" spans="1:3" s="32" customFormat="1" x14ac:dyDescent="0.25">
      <c r="A11" s="35">
        <v>10</v>
      </c>
      <c r="B11" s="36" t="s">
        <v>29</v>
      </c>
      <c r="C11" s="35">
        <v>115.7</v>
      </c>
    </row>
    <row r="12" spans="1:3" s="32" customFormat="1" x14ac:dyDescent="0.25">
      <c r="A12" s="35">
        <v>11</v>
      </c>
      <c r="B12" s="36" t="s">
        <v>30</v>
      </c>
      <c r="C12" s="35">
        <v>314.2</v>
      </c>
    </row>
    <row r="13" spans="1:3" s="32" customFormat="1" x14ac:dyDescent="0.25">
      <c r="A13" s="35">
        <v>12</v>
      </c>
      <c r="B13" s="36" t="s">
        <v>31</v>
      </c>
      <c r="C13" s="35">
        <v>173.8</v>
      </c>
    </row>
    <row r="14" spans="1:3" s="32" customFormat="1" x14ac:dyDescent="0.25">
      <c r="A14" s="35">
        <v>13</v>
      </c>
      <c r="B14" s="36" t="s">
        <v>32</v>
      </c>
      <c r="C14" s="35">
        <v>118.73</v>
      </c>
    </row>
    <row r="15" spans="1:3" s="32" customFormat="1" x14ac:dyDescent="0.25">
      <c r="A15" s="35">
        <v>14</v>
      </c>
      <c r="B15" s="36" t="s">
        <v>33</v>
      </c>
      <c r="C15" s="35">
        <v>323.10000000000002</v>
      </c>
    </row>
    <row r="16" spans="1:3" s="32" customFormat="1" x14ac:dyDescent="0.25">
      <c r="A16" s="35">
        <v>15</v>
      </c>
      <c r="B16" s="36" t="s">
        <v>34</v>
      </c>
      <c r="C16" s="35">
        <v>314.7</v>
      </c>
    </row>
    <row r="17" spans="1:3" s="32" customFormat="1" x14ac:dyDescent="0.25">
      <c r="A17" s="35">
        <v>16</v>
      </c>
      <c r="B17" s="36" t="s">
        <v>35</v>
      </c>
      <c r="C17" s="35">
        <v>612.9</v>
      </c>
    </row>
    <row r="18" spans="1:3" s="32" customFormat="1" x14ac:dyDescent="0.25">
      <c r="A18" s="35">
        <v>17</v>
      </c>
      <c r="B18" s="36" t="s">
        <v>36</v>
      </c>
      <c r="C18" s="35">
        <v>273.2</v>
      </c>
    </row>
    <row r="19" spans="1:3" s="32" customFormat="1" x14ac:dyDescent="0.25">
      <c r="A19" s="35">
        <v>18</v>
      </c>
      <c r="B19" s="36" t="s">
        <v>37</v>
      </c>
      <c r="C19" s="35">
        <v>319.39999999999998</v>
      </c>
    </row>
    <row r="20" spans="1:3" s="32" customFormat="1" x14ac:dyDescent="0.25">
      <c r="A20" s="35">
        <v>19</v>
      </c>
      <c r="B20" s="36" t="s">
        <v>38</v>
      </c>
      <c r="C20" s="35">
        <v>334.1</v>
      </c>
    </row>
    <row r="21" spans="1:3" s="32" customFormat="1" x14ac:dyDescent="0.25">
      <c r="A21" s="35">
        <v>20</v>
      </c>
      <c r="B21" s="36" t="s">
        <v>39</v>
      </c>
      <c r="C21" s="35">
        <v>334</v>
      </c>
    </row>
    <row r="22" spans="1:3" s="32" customFormat="1" x14ac:dyDescent="0.25">
      <c r="A22" s="35">
        <v>21</v>
      </c>
      <c r="B22" s="36" t="s">
        <v>40</v>
      </c>
      <c r="C22" s="35">
        <v>341.2</v>
      </c>
    </row>
    <row r="23" spans="1:3" s="32" customFormat="1" x14ac:dyDescent="0.25">
      <c r="A23" s="35">
        <v>22</v>
      </c>
      <c r="B23" s="36" t="s">
        <v>41</v>
      </c>
      <c r="C23" s="35">
        <v>790.1</v>
      </c>
    </row>
    <row r="24" spans="1:3" s="32" customFormat="1" x14ac:dyDescent="0.25">
      <c r="A24" s="35">
        <v>23</v>
      </c>
      <c r="B24" s="36" t="s">
        <v>42</v>
      </c>
      <c r="C24" s="35">
        <v>389.4</v>
      </c>
    </row>
    <row r="25" spans="1:3" s="32" customFormat="1" x14ac:dyDescent="0.25">
      <c r="A25" s="35">
        <v>24</v>
      </c>
      <c r="B25" s="36" t="s">
        <v>43</v>
      </c>
      <c r="C25" s="35">
        <v>365.8</v>
      </c>
    </row>
    <row r="26" spans="1:3" s="32" customFormat="1" x14ac:dyDescent="0.25">
      <c r="A26" s="35">
        <v>25</v>
      </c>
      <c r="B26" s="36" t="s">
        <v>44</v>
      </c>
      <c r="C26" s="35">
        <v>765.8</v>
      </c>
    </row>
    <row r="27" spans="1:3" s="32" customFormat="1" x14ac:dyDescent="0.25">
      <c r="A27" s="35">
        <v>26</v>
      </c>
      <c r="B27" s="36" t="s">
        <v>45</v>
      </c>
      <c r="C27" s="35">
        <v>282.5</v>
      </c>
    </row>
    <row r="28" spans="1:3" s="32" customFormat="1" x14ac:dyDescent="0.25">
      <c r="A28" s="35">
        <v>27</v>
      </c>
      <c r="B28" s="36" t="s">
        <v>46</v>
      </c>
      <c r="C28" s="35">
        <v>113.8</v>
      </c>
    </row>
    <row r="29" spans="1:3" s="32" customFormat="1" x14ac:dyDescent="0.25">
      <c r="A29" s="35">
        <v>28</v>
      </c>
      <c r="B29" s="36" t="s">
        <v>47</v>
      </c>
      <c r="C29" s="35">
        <v>113.9</v>
      </c>
    </row>
    <row r="30" spans="1:3" s="32" customFormat="1" x14ac:dyDescent="0.25">
      <c r="A30" s="35">
        <v>29</v>
      </c>
      <c r="B30" s="36" t="s">
        <v>48</v>
      </c>
      <c r="C30" s="35">
        <v>286</v>
      </c>
    </row>
    <row r="31" spans="1:3" s="32" customFormat="1" x14ac:dyDescent="0.25">
      <c r="A31" s="35">
        <v>30</v>
      </c>
      <c r="B31" s="36" t="s">
        <v>49</v>
      </c>
      <c r="C31" s="35">
        <v>112</v>
      </c>
    </row>
    <row r="32" spans="1:3" s="32" customFormat="1" x14ac:dyDescent="0.25">
      <c r="A32" s="35">
        <v>31</v>
      </c>
      <c r="B32" s="36" t="s">
        <v>50</v>
      </c>
      <c r="C32" s="37">
        <v>134.25</v>
      </c>
    </row>
    <row r="33" spans="1:3" s="32" customFormat="1" x14ac:dyDescent="0.25">
      <c r="A33" s="35">
        <v>32</v>
      </c>
      <c r="B33" s="36" t="s">
        <v>51</v>
      </c>
      <c r="C33" s="35">
        <v>268.5</v>
      </c>
    </row>
    <row r="34" spans="1:3" s="32" customFormat="1" x14ac:dyDescent="0.25">
      <c r="A34" s="35">
        <v>33</v>
      </c>
      <c r="B34" s="36" t="s">
        <v>52</v>
      </c>
      <c r="C34" s="35">
        <v>530.25</v>
      </c>
    </row>
    <row r="35" spans="1:3" s="32" customFormat="1" x14ac:dyDescent="0.25">
      <c r="A35" s="35">
        <v>34</v>
      </c>
      <c r="B35" s="36" t="s">
        <v>53</v>
      </c>
      <c r="C35" s="35">
        <v>479.2</v>
      </c>
    </row>
    <row r="36" spans="1:3" s="32" customFormat="1" x14ac:dyDescent="0.25">
      <c r="A36" s="35">
        <v>35</v>
      </c>
      <c r="B36" s="36" t="s">
        <v>54</v>
      </c>
      <c r="C36" s="35">
        <v>143.69999999999999</v>
      </c>
    </row>
    <row r="37" spans="1:3" s="32" customFormat="1" x14ac:dyDescent="0.25">
      <c r="A37" s="35">
        <v>36</v>
      </c>
      <c r="B37" s="36" t="s">
        <v>55</v>
      </c>
      <c r="C37" s="35">
        <v>171.3</v>
      </c>
    </row>
    <row r="38" spans="1:3" s="32" customFormat="1" x14ac:dyDescent="0.25">
      <c r="A38" s="35">
        <v>37</v>
      </c>
      <c r="B38" s="36" t="s">
        <v>56</v>
      </c>
      <c r="C38" s="35">
        <v>127.3</v>
      </c>
    </row>
    <row r="39" spans="1:3" s="32" customFormat="1" x14ac:dyDescent="0.25">
      <c r="A39" s="35">
        <v>38</v>
      </c>
      <c r="B39" s="36" t="s">
        <v>57</v>
      </c>
      <c r="C39" s="35">
        <v>423.4</v>
      </c>
    </row>
    <row r="40" spans="1:3" s="32" customFormat="1" x14ac:dyDescent="0.25">
      <c r="A40" s="35">
        <v>39</v>
      </c>
      <c r="B40" s="36" t="s">
        <v>58</v>
      </c>
      <c r="C40" s="35">
        <v>293</v>
      </c>
    </row>
    <row r="41" spans="1:3" s="32" customFormat="1" x14ac:dyDescent="0.25">
      <c r="A41" s="35">
        <v>40</v>
      </c>
      <c r="B41" s="36" t="s">
        <v>59</v>
      </c>
      <c r="C41" s="35">
        <v>316.7</v>
      </c>
    </row>
    <row r="42" spans="1:3" s="32" customFormat="1" x14ac:dyDescent="0.25">
      <c r="A42" s="35">
        <v>41</v>
      </c>
      <c r="B42" s="36" t="s">
        <v>60</v>
      </c>
      <c r="C42" s="35">
        <v>474.5</v>
      </c>
    </row>
    <row r="43" spans="1:3" s="32" customFormat="1" x14ac:dyDescent="0.25">
      <c r="A43" s="35">
        <v>42</v>
      </c>
      <c r="B43" s="36" t="s">
        <v>61</v>
      </c>
      <c r="C43" s="35">
        <v>322.3</v>
      </c>
    </row>
    <row r="44" spans="1:3" s="32" customFormat="1" x14ac:dyDescent="0.25">
      <c r="A44" s="35">
        <v>43</v>
      </c>
      <c r="B44" s="36" t="s">
        <v>62</v>
      </c>
      <c r="C44" s="35">
        <v>320.8</v>
      </c>
    </row>
    <row r="45" spans="1:3" s="32" customFormat="1" x14ac:dyDescent="0.25">
      <c r="A45" s="35">
        <v>44</v>
      </c>
      <c r="B45" s="36" t="s">
        <v>63</v>
      </c>
      <c r="C45" s="35">
        <v>320.89999999999998</v>
      </c>
    </row>
    <row r="46" spans="1:3" s="32" customFormat="1" x14ac:dyDescent="0.25">
      <c r="A46" s="35">
        <v>45</v>
      </c>
      <c r="B46" s="36" t="s">
        <v>64</v>
      </c>
      <c r="C46" s="35">
        <v>261</v>
      </c>
    </row>
    <row r="47" spans="1:3" s="32" customFormat="1" x14ac:dyDescent="0.25">
      <c r="A47" s="35">
        <v>46</v>
      </c>
      <c r="B47" s="36" t="s">
        <v>65</v>
      </c>
      <c r="C47" s="35">
        <v>260.5</v>
      </c>
    </row>
    <row r="48" spans="1:3" s="33" customFormat="1" ht="14.25" x14ac:dyDescent="0.2">
      <c r="A48" s="38"/>
      <c r="B48" s="39" t="s">
        <v>66</v>
      </c>
      <c r="C48" s="38">
        <f>SUM(C2:C47)</f>
        <v>14209.629999999997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2017-03-16T00:07:54Z</dcterms:modified>
</cp:coreProperties>
</file>